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defaultThemeVersion="124226"/>
  <mc:AlternateContent xmlns:mc="http://schemas.openxmlformats.org/markup-compatibility/2006">
    <mc:Choice Requires="x15">
      <x15ac:absPath xmlns:x15ac="http://schemas.microsoft.com/office/spreadsheetml/2010/11/ac" url="D:\Indicators - Industrial_2020\"/>
    </mc:Choice>
  </mc:AlternateContent>
  <xr:revisionPtr revIDLastSave="0" documentId="13_ncr:1_{19D7AE3A-2F83-43AC-ACA2-C3B48EFF2F2E}" xr6:coauthVersionLast="45" xr6:coauthVersionMax="45" xr10:uidLastSave="{00000000-0000-0000-0000-000000000000}"/>
  <bookViews>
    <workbookView xWindow="1125" yWindow="1125" windowWidth="25395" windowHeight="14040" activeTab="3" xr2:uid="{00000000-000D-0000-FFFF-FFFF00000000}"/>
  </bookViews>
  <sheets>
    <sheet name="ReadMe" sheetId="10" r:id="rId1"/>
    <sheet name="NAICS codes" sheetId="11" r:id="rId2"/>
    <sheet name="GO" sheetId="8" r:id="rId3"/>
    <sheet name="ChainQtyIndexes&amp;GO" sheetId="9" r:id="rId4"/>
    <sheet name="%ChangeChainQtyIndexes" sheetId="3" r:id="rId5"/>
    <sheet name="ChainPriceIndexes" sheetId="4" r:id="rId6"/>
    <sheet name="%ChangeChainPriceIndexes" sheetId="7" r:id="rId7"/>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U135" i="9" l="1"/>
  <c r="BU138" i="9"/>
  <c r="BU142" i="9"/>
  <c r="BU143" i="9"/>
  <c r="CB267" i="9" l="1"/>
  <c r="CB268" i="9" s="1"/>
  <c r="CB269" i="9" s="1"/>
  <c r="CB270" i="9" s="1"/>
  <c r="CB271" i="9" s="1"/>
  <c r="CB272" i="9" s="1"/>
  <c r="CB273" i="9" s="1"/>
  <c r="CB274" i="9" s="1"/>
  <c r="CB275" i="9" s="1"/>
  <c r="CB276" i="9" s="1"/>
  <c r="CB277" i="9" s="1"/>
  <c r="CB278" i="9" s="1"/>
  <c r="CB279" i="9" s="1"/>
  <c r="CB280" i="9" s="1"/>
  <c r="CB281" i="9" s="1"/>
  <c r="CB282" i="9" s="1"/>
  <c r="CB283" i="9" s="1"/>
  <c r="CB284" i="9" s="1"/>
  <c r="CB285" i="9" s="1"/>
  <c r="CB286" i="9" s="1"/>
  <c r="CB287" i="9" s="1"/>
  <c r="CB288" i="9" s="1"/>
  <c r="CB289" i="9" s="1"/>
  <c r="CB290" i="9" s="1"/>
  <c r="CB291" i="9" s="1"/>
  <c r="CB292" i="9" s="1"/>
  <c r="CB293" i="9" s="1"/>
  <c r="CB294" i="9" s="1"/>
  <c r="CB295" i="9" s="1"/>
  <c r="CB296" i="9" s="1"/>
  <c r="CB297" i="9" s="1"/>
  <c r="CB298" i="9" s="1"/>
  <c r="CB299" i="9" s="1"/>
  <c r="CB300" i="9" s="1"/>
  <c r="CB301" i="9" s="1"/>
  <c r="CB302" i="9" s="1"/>
  <c r="CB303" i="9" s="1"/>
  <c r="CB304" i="9" s="1"/>
  <c r="CB305" i="9" s="1"/>
  <c r="CB306" i="9" s="1"/>
  <c r="CB307" i="9" s="1"/>
  <c r="CB308" i="9" s="1"/>
  <c r="CB309" i="9" s="1"/>
  <c r="CB310" i="9" s="1"/>
  <c r="CB311" i="9" s="1"/>
  <c r="CB312" i="9" s="1"/>
  <c r="CB256" i="9"/>
  <c r="CB255" i="9"/>
  <c r="CB247" i="9"/>
  <c r="CB246" i="9"/>
  <c r="CB245" i="9"/>
  <c r="CB244" i="9"/>
  <c r="CB243" i="9"/>
  <c r="CB242" i="9"/>
  <c r="CB241" i="9"/>
  <c r="CB240" i="9"/>
  <c r="CB239" i="9"/>
  <c r="CB238" i="9"/>
  <c r="CB237" i="9"/>
  <c r="CB236" i="9"/>
  <c r="CB235" i="9"/>
  <c r="CB234" i="9"/>
  <c r="CB233" i="9"/>
  <c r="CB232" i="9"/>
  <c r="CB231" i="9"/>
  <c r="CB230" i="9"/>
  <c r="CB229" i="9"/>
  <c r="CB228" i="9"/>
  <c r="CB227" i="9"/>
  <c r="CB226" i="9"/>
  <c r="CB225" i="9"/>
  <c r="CB224" i="9"/>
  <c r="DV223" i="9"/>
  <c r="DU223" i="9"/>
  <c r="DT223" i="9"/>
  <c r="DS223" i="9"/>
  <c r="DR223" i="9"/>
  <c r="DQ223" i="9"/>
  <c r="DP223" i="9"/>
  <c r="DO223" i="9"/>
  <c r="DN223" i="9"/>
  <c r="DM223" i="9"/>
  <c r="DL223" i="9"/>
  <c r="DK223" i="9"/>
  <c r="DJ223" i="9"/>
  <c r="DI223" i="9"/>
  <c r="DH223" i="9"/>
  <c r="DG223" i="9"/>
  <c r="DF223" i="9"/>
  <c r="DE223" i="9"/>
  <c r="DD223" i="9"/>
  <c r="DC223" i="9"/>
  <c r="DB223" i="9"/>
  <c r="DA223" i="9"/>
  <c r="CZ223" i="9"/>
  <c r="CY223" i="9"/>
  <c r="CX223" i="9"/>
  <c r="CW223" i="9"/>
  <c r="CV223" i="9"/>
  <c r="CU223" i="9"/>
  <c r="CT223" i="9"/>
  <c r="CS223" i="9"/>
  <c r="CR223" i="9"/>
  <c r="CQ223" i="9"/>
  <c r="CP223" i="9"/>
  <c r="CO223" i="9"/>
  <c r="CN223" i="9"/>
  <c r="CM223" i="9"/>
  <c r="CL223" i="9"/>
  <c r="CK223" i="9"/>
  <c r="CJ223" i="9"/>
  <c r="CI223" i="9"/>
  <c r="CH223" i="9"/>
  <c r="CG223" i="9"/>
  <c r="CF223" i="9"/>
  <c r="CE223" i="9"/>
  <c r="CD223" i="9"/>
  <c r="CC223" i="9"/>
  <c r="CC200" i="9"/>
  <c r="CD200" i="9"/>
  <c r="CD202" i="9" s="1"/>
  <c r="CE200" i="9"/>
  <c r="CF200" i="9"/>
  <c r="CG200" i="9"/>
  <c r="CH200" i="9"/>
  <c r="CI200" i="9"/>
  <c r="CJ200" i="9"/>
  <c r="CK200" i="9"/>
  <c r="CL200" i="9"/>
  <c r="CL202" i="9" s="1"/>
  <c r="CM200" i="9"/>
  <c r="CN200" i="9"/>
  <c r="CO200" i="9"/>
  <c r="CP200" i="9"/>
  <c r="CP202" i="9" s="1"/>
  <c r="CQ200" i="9"/>
  <c r="CR200" i="9"/>
  <c r="CS200" i="9"/>
  <c r="CT200" i="9"/>
  <c r="CU200" i="9"/>
  <c r="CV200" i="9"/>
  <c r="CW200" i="9"/>
  <c r="CX200" i="9"/>
  <c r="CX202" i="9" s="1"/>
  <c r="CY200" i="9"/>
  <c r="CZ200" i="9"/>
  <c r="DA200" i="9"/>
  <c r="DB200" i="9"/>
  <c r="DB202" i="9" s="1"/>
  <c r="DC200" i="9"/>
  <c r="DD200" i="9"/>
  <c r="DE200" i="9"/>
  <c r="DF200" i="9"/>
  <c r="DG200" i="9"/>
  <c r="DH200" i="9"/>
  <c r="DI200" i="9"/>
  <c r="DJ200" i="9"/>
  <c r="DK200" i="9"/>
  <c r="DL200" i="9"/>
  <c r="DM200" i="9"/>
  <c r="DN200" i="9"/>
  <c r="DO200" i="9"/>
  <c r="DP200" i="9"/>
  <c r="DP202" i="9" s="1"/>
  <c r="DQ200" i="9"/>
  <c r="DR200" i="9"/>
  <c r="DS200" i="9"/>
  <c r="DT200" i="9"/>
  <c r="DU200" i="9"/>
  <c r="DV200" i="9"/>
  <c r="CC201" i="9"/>
  <c r="CD201" i="9"/>
  <c r="CE201" i="9"/>
  <c r="CF201" i="9"/>
  <c r="CG201" i="9"/>
  <c r="CH201" i="9"/>
  <c r="CI201" i="9"/>
  <c r="CJ201" i="9"/>
  <c r="CK201" i="9"/>
  <c r="CL201" i="9"/>
  <c r="CM201" i="9"/>
  <c r="CN201" i="9"/>
  <c r="CO201" i="9"/>
  <c r="CP201" i="9"/>
  <c r="CQ201" i="9"/>
  <c r="CR201" i="9"/>
  <c r="CS201" i="9"/>
  <c r="CT201" i="9"/>
  <c r="CT202" i="9" s="1"/>
  <c r="CU201" i="9"/>
  <c r="CV201" i="9"/>
  <c r="CW201" i="9"/>
  <c r="CX201" i="9"/>
  <c r="CY201" i="9"/>
  <c r="CZ201" i="9"/>
  <c r="DA201" i="9"/>
  <c r="DA202" i="9" s="1"/>
  <c r="DB201" i="9"/>
  <c r="DC201" i="9"/>
  <c r="DD201" i="9"/>
  <c r="DE201" i="9"/>
  <c r="DF201" i="9"/>
  <c r="DG201" i="9"/>
  <c r="DH210" i="9" s="1"/>
  <c r="DH201" i="9"/>
  <c r="DI201" i="9"/>
  <c r="DJ201" i="9"/>
  <c r="DK201" i="9"/>
  <c r="DL201" i="9"/>
  <c r="DM201" i="9"/>
  <c r="DN201" i="9"/>
  <c r="DO201" i="9"/>
  <c r="DP201" i="9"/>
  <c r="DQ201" i="9"/>
  <c r="DR201" i="9"/>
  <c r="DS201" i="9"/>
  <c r="DT201" i="9"/>
  <c r="DU201" i="9"/>
  <c r="DV201" i="9"/>
  <c r="CB200" i="9"/>
  <c r="CB201" i="9"/>
  <c r="CB202" i="9" s="1"/>
  <c r="CC177" i="9"/>
  <c r="CD177" i="9"/>
  <c r="CE177" i="9"/>
  <c r="CF177" i="9"/>
  <c r="CG177" i="9"/>
  <c r="CH177" i="9"/>
  <c r="CI177" i="9"/>
  <c r="CJ177" i="9"/>
  <c r="CK177" i="9"/>
  <c r="CL177" i="9"/>
  <c r="CM177" i="9"/>
  <c r="CN177" i="9"/>
  <c r="CO177" i="9"/>
  <c r="CP177" i="9"/>
  <c r="CQ177" i="9"/>
  <c r="CR177" i="9"/>
  <c r="CS177" i="9"/>
  <c r="CT177" i="9"/>
  <c r="CU177" i="9"/>
  <c r="CV177" i="9"/>
  <c r="CW177" i="9"/>
  <c r="CX177" i="9"/>
  <c r="CY177" i="9"/>
  <c r="CZ177" i="9"/>
  <c r="DA177" i="9"/>
  <c r="DB177" i="9"/>
  <c r="DC177" i="9"/>
  <c r="DD177" i="9"/>
  <c r="DE177" i="9"/>
  <c r="DF177" i="9"/>
  <c r="DG177" i="9"/>
  <c r="DH177" i="9"/>
  <c r="DI177" i="9"/>
  <c r="DJ177" i="9"/>
  <c r="DK177" i="9"/>
  <c r="DL177" i="9"/>
  <c r="DM177" i="9"/>
  <c r="DN177" i="9"/>
  <c r="DO177" i="9"/>
  <c r="DP177" i="9"/>
  <c r="DQ177" i="9"/>
  <c r="DR177" i="9"/>
  <c r="DS177" i="9"/>
  <c r="DT177" i="9"/>
  <c r="DU177" i="9"/>
  <c r="DV177" i="9"/>
  <c r="CB177" i="9"/>
  <c r="CC149" i="9"/>
  <c r="CD149" i="9"/>
  <c r="CE149" i="9"/>
  <c r="CF149" i="9"/>
  <c r="CG149" i="9"/>
  <c r="CH149" i="9"/>
  <c r="CI149" i="9"/>
  <c r="CJ149" i="9"/>
  <c r="CJ176" i="9" s="1"/>
  <c r="CK149" i="9"/>
  <c r="CL149" i="9"/>
  <c r="CM149" i="9"/>
  <c r="CN149" i="9"/>
  <c r="CO149" i="9"/>
  <c r="CP149" i="9"/>
  <c r="CQ149" i="9"/>
  <c r="CR149" i="9"/>
  <c r="CS149" i="9"/>
  <c r="CT149" i="9"/>
  <c r="CU149" i="9"/>
  <c r="CV149" i="9"/>
  <c r="CW149" i="9"/>
  <c r="CX149" i="9"/>
  <c r="CY149" i="9"/>
  <c r="CZ149" i="9"/>
  <c r="DA149" i="9"/>
  <c r="DB149" i="9"/>
  <c r="DC149" i="9"/>
  <c r="DD149" i="9"/>
  <c r="DE149" i="9"/>
  <c r="DF149" i="9"/>
  <c r="DG149" i="9"/>
  <c r="DH149" i="9"/>
  <c r="DI149" i="9"/>
  <c r="DJ149" i="9"/>
  <c r="DK149" i="9"/>
  <c r="DL149" i="9"/>
  <c r="DM149" i="9"/>
  <c r="DN149" i="9"/>
  <c r="DN176" i="9" s="1"/>
  <c r="DO149" i="9"/>
  <c r="DP149" i="9"/>
  <c r="DQ149" i="9"/>
  <c r="DR149" i="9"/>
  <c r="DS149" i="9"/>
  <c r="DT149" i="9"/>
  <c r="DU149" i="9"/>
  <c r="DV149" i="9"/>
  <c r="CC150" i="9"/>
  <c r="CD150" i="9"/>
  <c r="CE150" i="9"/>
  <c r="CF150" i="9"/>
  <c r="CG150" i="9"/>
  <c r="CH150" i="9"/>
  <c r="CI150" i="9"/>
  <c r="CJ150" i="9"/>
  <c r="CK150" i="9"/>
  <c r="CL150" i="9"/>
  <c r="CM150" i="9"/>
  <c r="CN150" i="9"/>
  <c r="CO150" i="9"/>
  <c r="CP150" i="9"/>
  <c r="CQ150" i="9"/>
  <c r="CR150" i="9"/>
  <c r="CR176" i="9" s="1"/>
  <c r="CS150" i="9"/>
  <c r="CT150" i="9"/>
  <c r="CU150" i="9"/>
  <c r="CV150" i="9"/>
  <c r="CW150" i="9"/>
  <c r="CX150" i="9"/>
  <c r="CX176" i="9" s="1"/>
  <c r="CY150" i="9"/>
  <c r="CZ150" i="9"/>
  <c r="DA150" i="9"/>
  <c r="DB150" i="9"/>
  <c r="DC150" i="9"/>
  <c r="DD150" i="9"/>
  <c r="DE150" i="9"/>
  <c r="DF150" i="9"/>
  <c r="DG150" i="9"/>
  <c r="DH150" i="9"/>
  <c r="DI150" i="9"/>
  <c r="DJ150" i="9"/>
  <c r="DK150" i="9"/>
  <c r="DL150" i="9"/>
  <c r="DM150" i="9"/>
  <c r="DN150" i="9"/>
  <c r="DO150" i="9"/>
  <c r="DP150" i="9"/>
  <c r="DP176" i="9" s="1"/>
  <c r="DQ150" i="9"/>
  <c r="DR150" i="9"/>
  <c r="DS150" i="9"/>
  <c r="DT150" i="9"/>
  <c r="DU150" i="9"/>
  <c r="DV150" i="9"/>
  <c r="DV176" i="9" s="1"/>
  <c r="CC151" i="9"/>
  <c r="CD151" i="9"/>
  <c r="CE151" i="9"/>
  <c r="CF151" i="9"/>
  <c r="CG151" i="9"/>
  <c r="CH151" i="9"/>
  <c r="CH176" i="9" s="1"/>
  <c r="CI151" i="9"/>
  <c r="CJ151" i="9"/>
  <c r="CK151" i="9"/>
  <c r="CL151" i="9"/>
  <c r="CM151" i="9"/>
  <c r="CN151" i="9"/>
  <c r="CO151" i="9"/>
  <c r="CP151" i="9"/>
  <c r="CQ151" i="9"/>
  <c r="CR151" i="9"/>
  <c r="CS151" i="9"/>
  <c r="CT151" i="9"/>
  <c r="CU151" i="9"/>
  <c r="CV151" i="9"/>
  <c r="CW151" i="9"/>
  <c r="CX151" i="9"/>
  <c r="CY151" i="9"/>
  <c r="CZ151" i="9"/>
  <c r="CZ176" i="9" s="1"/>
  <c r="DA151" i="9"/>
  <c r="DB151" i="9"/>
  <c r="DC151" i="9"/>
  <c r="DD151" i="9"/>
  <c r="DE151" i="9"/>
  <c r="DF151" i="9"/>
  <c r="DF176" i="9" s="1"/>
  <c r="DG151" i="9"/>
  <c r="DH151" i="9"/>
  <c r="DI151" i="9"/>
  <c r="DJ151" i="9"/>
  <c r="DK151" i="9"/>
  <c r="DL151" i="9"/>
  <c r="DM151" i="9"/>
  <c r="DN151" i="9"/>
  <c r="DO151" i="9"/>
  <c r="DP151" i="9"/>
  <c r="DQ151" i="9"/>
  <c r="DR151" i="9"/>
  <c r="DS151" i="9"/>
  <c r="DT151" i="9"/>
  <c r="DU151" i="9"/>
  <c r="DV151" i="9"/>
  <c r="CB151" i="9"/>
  <c r="CB150" i="9"/>
  <c r="CB176" i="9" s="1"/>
  <c r="CB178" i="9" s="1"/>
  <c r="CB149" i="9"/>
  <c r="DV205" i="9"/>
  <c r="DU205" i="9"/>
  <c r="DT205" i="9"/>
  <c r="DS205" i="9"/>
  <c r="DR205" i="9"/>
  <c r="DQ205" i="9"/>
  <c r="DP205" i="9"/>
  <c r="DO205" i="9"/>
  <c r="DN205" i="9"/>
  <c r="DM205" i="9"/>
  <c r="DL205" i="9"/>
  <c r="DK205" i="9"/>
  <c r="DJ205" i="9"/>
  <c r="DI205" i="9"/>
  <c r="DJ214" i="9" s="1"/>
  <c r="DH205" i="9"/>
  <c r="DG205" i="9"/>
  <c r="DF205" i="9"/>
  <c r="DE205" i="9"/>
  <c r="DD205" i="9"/>
  <c r="DC205" i="9"/>
  <c r="DB205" i="9"/>
  <c r="DA205" i="9"/>
  <c r="DB214" i="9" s="1"/>
  <c r="CZ205" i="9"/>
  <c r="CY205" i="9"/>
  <c r="CX205" i="9"/>
  <c r="CW205" i="9"/>
  <c r="CV205" i="9"/>
  <c r="CU205" i="9"/>
  <c r="CT205" i="9"/>
  <c r="CS205" i="9"/>
  <c r="CR205" i="9"/>
  <c r="CQ205" i="9"/>
  <c r="CP205" i="9"/>
  <c r="CO205" i="9"/>
  <c r="CN205" i="9"/>
  <c r="CM205" i="9"/>
  <c r="CL205" i="9"/>
  <c r="CK205" i="9"/>
  <c r="CL214" i="9" s="1"/>
  <c r="CJ205" i="9"/>
  <c r="CI205" i="9"/>
  <c r="CH205" i="9"/>
  <c r="CG205" i="9"/>
  <c r="CF205" i="9"/>
  <c r="CE205" i="9"/>
  <c r="CD205" i="9"/>
  <c r="CC205" i="9"/>
  <c r="CD214" i="9" s="1"/>
  <c r="CB205" i="9"/>
  <c r="DV204" i="9"/>
  <c r="DU204" i="9"/>
  <c r="DT204" i="9"/>
  <c r="DS204" i="9"/>
  <c r="DR204" i="9"/>
  <c r="DQ204" i="9"/>
  <c r="DP204" i="9"/>
  <c r="DO204" i="9"/>
  <c r="DN204" i="9"/>
  <c r="DM204" i="9"/>
  <c r="DL204" i="9"/>
  <c r="DK204" i="9"/>
  <c r="DJ204" i="9"/>
  <c r="DI204" i="9"/>
  <c r="DH204" i="9"/>
  <c r="DG204" i="9"/>
  <c r="DF204" i="9"/>
  <c r="DE204" i="9"/>
  <c r="DD204" i="9"/>
  <c r="DC204" i="9"/>
  <c r="DB204" i="9"/>
  <c r="DA204" i="9"/>
  <c r="CZ204" i="9"/>
  <c r="CY204" i="9"/>
  <c r="CX204" i="9"/>
  <c r="CW204" i="9"/>
  <c r="CV204" i="9"/>
  <c r="CU204" i="9"/>
  <c r="CT204" i="9"/>
  <c r="CS204" i="9"/>
  <c r="CR204" i="9"/>
  <c r="CQ204" i="9"/>
  <c r="CP204" i="9"/>
  <c r="CO204" i="9"/>
  <c r="CN204" i="9"/>
  <c r="CM204" i="9"/>
  <c r="CL204" i="9"/>
  <c r="CK204" i="9"/>
  <c r="CJ204" i="9"/>
  <c r="CI204" i="9"/>
  <c r="CH204" i="9"/>
  <c r="CG204" i="9"/>
  <c r="CF204" i="9"/>
  <c r="CE204" i="9"/>
  <c r="CD204" i="9"/>
  <c r="CC204" i="9"/>
  <c r="CB204" i="9"/>
  <c r="DJ202" i="9"/>
  <c r="DP210" i="9"/>
  <c r="CR210" i="9"/>
  <c r="DV182" i="9"/>
  <c r="DU182" i="9"/>
  <c r="DT182" i="9"/>
  <c r="DS182" i="9"/>
  <c r="DR182" i="9"/>
  <c r="DQ182" i="9"/>
  <c r="DP182" i="9"/>
  <c r="DO182" i="9"/>
  <c r="DN182" i="9"/>
  <c r="DM182" i="9"/>
  <c r="DL182" i="9"/>
  <c r="DK182" i="9"/>
  <c r="DJ182" i="9"/>
  <c r="DI182" i="9"/>
  <c r="DH182" i="9"/>
  <c r="DG182" i="9"/>
  <c r="DF182" i="9"/>
  <c r="DE182" i="9"/>
  <c r="DD182" i="9"/>
  <c r="DC182" i="9"/>
  <c r="DB182" i="9"/>
  <c r="DA182" i="9"/>
  <c r="CZ182" i="9"/>
  <c r="CY182" i="9"/>
  <c r="CX182" i="9"/>
  <c r="CW182" i="9"/>
  <c r="CV182" i="9"/>
  <c r="CU182" i="9"/>
  <c r="CT182" i="9"/>
  <c r="CS182" i="9"/>
  <c r="CR182" i="9"/>
  <c r="CQ182" i="9"/>
  <c r="CP182" i="9"/>
  <c r="CO182" i="9"/>
  <c r="CN182" i="9"/>
  <c r="CM182" i="9"/>
  <c r="CL182" i="9"/>
  <c r="CK182" i="9"/>
  <c r="CJ182" i="9"/>
  <c r="CI182" i="9"/>
  <c r="CH182" i="9"/>
  <c r="CG182" i="9"/>
  <c r="CF182" i="9"/>
  <c r="CE182" i="9"/>
  <c r="CD182" i="9"/>
  <c r="CC182" i="9"/>
  <c r="CB182" i="9"/>
  <c r="CP176" i="9"/>
  <c r="DV156" i="9"/>
  <c r="DU156" i="9"/>
  <c r="DT156" i="9"/>
  <c r="DS156" i="9"/>
  <c r="DR156" i="9"/>
  <c r="DR161" i="9" s="1"/>
  <c r="DQ156" i="9"/>
  <c r="DP156" i="9"/>
  <c r="DO156" i="9"/>
  <c r="DN156" i="9"/>
  <c r="DM156" i="9"/>
  <c r="DL156" i="9"/>
  <c r="DK156" i="9"/>
  <c r="DJ156" i="9"/>
  <c r="DI156" i="9"/>
  <c r="DH156" i="9"/>
  <c r="DG156" i="9"/>
  <c r="DF156" i="9"/>
  <c r="DE156" i="9"/>
  <c r="DD156" i="9"/>
  <c r="DC156" i="9"/>
  <c r="DB156" i="9"/>
  <c r="DA156" i="9"/>
  <c r="CZ156" i="9"/>
  <c r="CY156" i="9"/>
  <c r="CX156" i="9"/>
  <c r="CW156" i="9"/>
  <c r="CV156" i="9"/>
  <c r="CU156" i="9"/>
  <c r="CT156" i="9"/>
  <c r="CT161" i="9" s="1"/>
  <c r="CS156" i="9"/>
  <c r="CR156" i="9"/>
  <c r="CQ156" i="9"/>
  <c r="CP156" i="9"/>
  <c r="CO156" i="9"/>
  <c r="CN156" i="9"/>
  <c r="CM156" i="9"/>
  <c r="CL156" i="9"/>
  <c r="CK156" i="9"/>
  <c r="CJ156" i="9"/>
  <c r="CI156" i="9"/>
  <c r="CH156" i="9"/>
  <c r="CG156" i="9"/>
  <c r="CF156" i="9"/>
  <c r="CE156" i="9"/>
  <c r="CD156" i="9"/>
  <c r="CC156" i="9"/>
  <c r="CB156" i="9"/>
  <c r="DV155" i="9"/>
  <c r="DU155" i="9"/>
  <c r="DT155" i="9"/>
  <c r="DS155" i="9"/>
  <c r="DR155" i="9"/>
  <c r="DQ155" i="9"/>
  <c r="DP155" i="9"/>
  <c r="DO155" i="9"/>
  <c r="DN155" i="9"/>
  <c r="DM155" i="9"/>
  <c r="DL155" i="9"/>
  <c r="DK155" i="9"/>
  <c r="DL166" i="9" s="1"/>
  <c r="DJ155" i="9"/>
  <c r="DI155" i="9"/>
  <c r="DH155" i="9"/>
  <c r="DG155" i="9"/>
  <c r="DF155" i="9"/>
  <c r="DE155" i="9"/>
  <c r="DD155" i="9"/>
  <c r="DC155" i="9"/>
  <c r="DB155" i="9"/>
  <c r="DA155" i="9"/>
  <c r="CZ155" i="9"/>
  <c r="CY155" i="9"/>
  <c r="CZ166" i="9" s="1"/>
  <c r="CX155" i="9"/>
  <c r="CW155" i="9"/>
  <c r="CV155" i="9"/>
  <c r="CU155" i="9"/>
  <c r="CT155" i="9"/>
  <c r="CS155" i="9"/>
  <c r="CR155" i="9"/>
  <c r="CQ155" i="9"/>
  <c r="CP155" i="9"/>
  <c r="CO155" i="9"/>
  <c r="CN155" i="9"/>
  <c r="CM155" i="9"/>
  <c r="CN166" i="9" s="1"/>
  <c r="CL155" i="9"/>
  <c r="CK155" i="9"/>
  <c r="CJ155" i="9"/>
  <c r="CI155" i="9"/>
  <c r="CH155" i="9"/>
  <c r="CG155" i="9"/>
  <c r="CF155" i="9"/>
  <c r="CE155" i="9"/>
  <c r="CD155" i="9"/>
  <c r="CC155" i="9"/>
  <c r="CB155" i="9"/>
  <c r="DV154" i="9"/>
  <c r="DV159" i="9" s="1"/>
  <c r="DU154" i="9"/>
  <c r="DT154" i="9"/>
  <c r="DS154" i="9"/>
  <c r="DR154" i="9"/>
  <c r="DQ154" i="9"/>
  <c r="DP154" i="9"/>
  <c r="DO154" i="9"/>
  <c r="DN154" i="9"/>
  <c r="DM154" i="9"/>
  <c r="DL154" i="9"/>
  <c r="DK154" i="9"/>
  <c r="DJ154" i="9"/>
  <c r="DI154" i="9"/>
  <c r="DH154" i="9"/>
  <c r="DG154" i="9"/>
  <c r="DF154" i="9"/>
  <c r="DE154" i="9"/>
  <c r="DD154" i="9"/>
  <c r="DC154" i="9"/>
  <c r="DB154" i="9"/>
  <c r="DA154" i="9"/>
  <c r="CZ154" i="9"/>
  <c r="CY154" i="9"/>
  <c r="CX154" i="9"/>
  <c r="CX159" i="9" s="1"/>
  <c r="CW154" i="9"/>
  <c r="CV154" i="9"/>
  <c r="CU154" i="9"/>
  <c r="CT154" i="9"/>
  <c r="CS154" i="9"/>
  <c r="CR154" i="9"/>
  <c r="CQ154" i="9"/>
  <c r="CP154" i="9"/>
  <c r="CO154" i="9"/>
  <c r="CN154" i="9"/>
  <c r="CM154" i="9"/>
  <c r="CL154" i="9"/>
  <c r="CK154" i="9"/>
  <c r="CJ154" i="9"/>
  <c r="CI154" i="9"/>
  <c r="CH154" i="9"/>
  <c r="CG154" i="9"/>
  <c r="CF154" i="9"/>
  <c r="CE154" i="9"/>
  <c r="CD154" i="9"/>
  <c r="CC154" i="9"/>
  <c r="CB154" i="9"/>
  <c r="DH176" i="9"/>
  <c r="BU134" i="9"/>
  <c r="CH159" i="9" l="1"/>
  <c r="DF159" i="9"/>
  <c r="CJ166" i="9"/>
  <c r="CV166" i="9"/>
  <c r="DH166" i="9"/>
  <c r="DT166" i="9"/>
  <c r="CL161" i="9"/>
  <c r="DJ161" i="9"/>
  <c r="DF202" i="9"/>
  <c r="CH202" i="9"/>
  <c r="CD161" i="9"/>
  <c r="DB161" i="9"/>
  <c r="CP159" i="9"/>
  <c r="CF166" i="9"/>
  <c r="CR166" i="9"/>
  <c r="DD166" i="9"/>
  <c r="DP166" i="9"/>
  <c r="DN159" i="9"/>
  <c r="CT214" i="9"/>
  <c r="DR214" i="9"/>
  <c r="CC166" i="9"/>
  <c r="CE166" i="9"/>
  <c r="CI166" i="9"/>
  <c r="CM166" i="9"/>
  <c r="CQ166" i="9"/>
  <c r="CU166" i="9"/>
  <c r="CY166" i="9"/>
  <c r="DC166" i="9"/>
  <c r="DG166" i="9"/>
  <c r="DK166" i="9"/>
  <c r="DO166" i="9"/>
  <c r="DS166" i="9"/>
  <c r="DT176" i="9"/>
  <c r="DT178" i="9" s="1"/>
  <c r="DR176" i="9"/>
  <c r="DL176" i="9"/>
  <c r="DL178" i="9" s="1"/>
  <c r="DJ176" i="9"/>
  <c r="DD176" i="9"/>
  <c r="DD178" i="9" s="1"/>
  <c r="DB176" i="9"/>
  <c r="CV176" i="9"/>
  <c r="CV178" i="9" s="1"/>
  <c r="CT176" i="9"/>
  <c r="CN176" i="9"/>
  <c r="CN178" i="9" s="1"/>
  <c r="CL176" i="9"/>
  <c r="CF176" i="9"/>
  <c r="CF178" i="9" s="1"/>
  <c r="CD176" i="9"/>
  <c r="DI202" i="9"/>
  <c r="CS202" i="9"/>
  <c r="CE159" i="9"/>
  <c r="CI159" i="9"/>
  <c r="CM159" i="9"/>
  <c r="CQ159" i="9"/>
  <c r="CU159" i="9"/>
  <c r="CY159" i="9"/>
  <c r="DC159" i="9"/>
  <c r="DG159" i="9"/>
  <c r="DK159" i="9"/>
  <c r="DO159" i="9"/>
  <c r="DS159" i="9"/>
  <c r="CE161" i="9"/>
  <c r="CI161" i="9"/>
  <c r="CM161" i="9"/>
  <c r="CQ161" i="9"/>
  <c r="CU161" i="9"/>
  <c r="CY161" i="9"/>
  <c r="DC161" i="9"/>
  <c r="DG161" i="9"/>
  <c r="DI161" i="9"/>
  <c r="DK161" i="9"/>
  <c r="DM161" i="9"/>
  <c r="DO161" i="9"/>
  <c r="DQ161" i="9"/>
  <c r="DS161" i="9"/>
  <c r="DU161" i="9"/>
  <c r="CC213" i="9"/>
  <c r="CE213" i="9"/>
  <c r="CG213" i="9"/>
  <c r="CI213" i="9"/>
  <c r="CK213" i="9"/>
  <c r="CM213" i="9"/>
  <c r="CO213" i="9"/>
  <c r="CQ213" i="9"/>
  <c r="CS213" i="9"/>
  <c r="CU213" i="9"/>
  <c r="CW213" i="9"/>
  <c r="CY213" i="9"/>
  <c r="DA213" i="9"/>
  <c r="DC213" i="9"/>
  <c r="DE213" i="9"/>
  <c r="DG213" i="9"/>
  <c r="DI213" i="9"/>
  <c r="DK213" i="9"/>
  <c r="DM213" i="9"/>
  <c r="DO213" i="9"/>
  <c r="DQ213" i="9"/>
  <c r="DS213" i="9"/>
  <c r="DU213" i="9"/>
  <c r="DV209" i="9"/>
  <c r="CJ210" i="9"/>
  <c r="CZ210" i="9"/>
  <c r="CF213" i="9"/>
  <c r="CJ213" i="9"/>
  <c r="CR213" i="9"/>
  <c r="CZ213" i="9"/>
  <c r="DH213" i="9"/>
  <c r="DP213" i="9"/>
  <c r="CF210" i="9"/>
  <c r="CN210" i="9"/>
  <c r="CV210" i="9"/>
  <c r="DD210" i="9"/>
  <c r="DL210" i="9"/>
  <c r="DT210" i="9"/>
  <c r="CC159" i="9"/>
  <c r="CD159" i="9"/>
  <c r="CD165" i="9"/>
  <c r="CG159" i="9"/>
  <c r="CH165" i="9"/>
  <c r="CK159" i="9"/>
  <c r="CL159" i="9"/>
  <c r="CL165" i="9"/>
  <c r="CO159" i="9"/>
  <c r="CP165" i="9"/>
  <c r="CS159" i="9"/>
  <c r="CT159" i="9"/>
  <c r="CT165" i="9"/>
  <c r="CW159" i="9"/>
  <c r="CX165" i="9"/>
  <c r="DA159" i="9"/>
  <c r="DB159" i="9"/>
  <c r="DB165" i="9"/>
  <c r="DE159" i="9"/>
  <c r="DF165" i="9"/>
  <c r="DI159" i="9"/>
  <c r="DJ159" i="9"/>
  <c r="DJ165" i="9"/>
  <c r="DM159" i="9"/>
  <c r="DN165" i="9"/>
  <c r="DQ159" i="9"/>
  <c r="DR159" i="9"/>
  <c r="DR165" i="9"/>
  <c r="DU159" i="9"/>
  <c r="DV165" i="9"/>
  <c r="CG166" i="9"/>
  <c r="CF160" i="9"/>
  <c r="CK166" i="9"/>
  <c r="CJ160" i="9"/>
  <c r="CO166" i="9"/>
  <c r="CN160" i="9"/>
  <c r="CS166" i="9"/>
  <c r="CR160" i="9"/>
  <c r="CW166" i="9"/>
  <c r="CV160" i="9"/>
  <c r="DA166" i="9"/>
  <c r="CZ160" i="9"/>
  <c r="DE166" i="9"/>
  <c r="DD160" i="9"/>
  <c r="DI166" i="9"/>
  <c r="DH160" i="9"/>
  <c r="DM166" i="9"/>
  <c r="DL160" i="9"/>
  <c r="DQ166" i="9"/>
  <c r="DP160" i="9"/>
  <c r="DU166" i="9"/>
  <c r="DT160" i="9"/>
  <c r="CC161" i="9"/>
  <c r="CD167" i="9"/>
  <c r="CG161" i="9"/>
  <c r="CH161" i="9"/>
  <c r="CH167" i="9"/>
  <c r="CK161" i="9"/>
  <c r="CL167" i="9"/>
  <c r="CO161" i="9"/>
  <c r="CP161" i="9"/>
  <c r="CP167" i="9"/>
  <c r="CS161" i="9"/>
  <c r="CT167" i="9"/>
  <c r="CW161" i="9"/>
  <c r="CX161" i="9"/>
  <c r="CX167" i="9"/>
  <c r="DA161" i="9"/>
  <c r="DB167" i="9"/>
  <c r="DE161" i="9"/>
  <c r="DF161" i="9"/>
  <c r="DF167" i="9"/>
  <c r="DN167" i="9"/>
  <c r="DV167" i="9"/>
  <c r="CC187" i="9"/>
  <c r="CF191" i="9"/>
  <c r="CG187" i="9"/>
  <c r="CJ191" i="9"/>
  <c r="CK187" i="9"/>
  <c r="CN191" i="9"/>
  <c r="CO187" i="9"/>
  <c r="CR191" i="9"/>
  <c r="CS187" i="9"/>
  <c r="CV191" i="9"/>
  <c r="CN213" i="9"/>
  <c r="CH209" i="9"/>
  <c r="CP209" i="9"/>
  <c r="CX209" i="9"/>
  <c r="DF209" i="9"/>
  <c r="DN209" i="9"/>
  <c r="DN161" i="9"/>
  <c r="DV161" i="9"/>
  <c r="DJ167" i="9"/>
  <c r="DR167" i="9"/>
  <c r="CC210" i="9"/>
  <c r="CE210" i="9"/>
  <c r="CG210" i="9"/>
  <c r="CI210" i="9"/>
  <c r="CK210" i="9"/>
  <c r="CM210" i="9"/>
  <c r="CO210" i="9"/>
  <c r="CQ210" i="9"/>
  <c r="CS210" i="9"/>
  <c r="CU210" i="9"/>
  <c r="CW210" i="9"/>
  <c r="CY210" i="9"/>
  <c r="DA210" i="9"/>
  <c r="DC210" i="9"/>
  <c r="DE210" i="9"/>
  <c r="DG210" i="9"/>
  <c r="DI210" i="9"/>
  <c r="DK210" i="9"/>
  <c r="DM210" i="9"/>
  <c r="DO210" i="9"/>
  <c r="DQ210" i="9"/>
  <c r="DS210" i="9"/>
  <c r="DU210" i="9"/>
  <c r="CD209" i="9"/>
  <c r="CL209" i="9"/>
  <c r="CT209" i="9"/>
  <c r="DB209" i="9"/>
  <c r="DJ209" i="9"/>
  <c r="DR209" i="9"/>
  <c r="CH214" i="9"/>
  <c r="CP214" i="9"/>
  <c r="CX214" i="9"/>
  <c r="DF214" i="9"/>
  <c r="DN214" i="9"/>
  <c r="DV214" i="9"/>
  <c r="CJ178" i="9"/>
  <c r="CR178" i="9"/>
  <c r="CZ178" i="9"/>
  <c r="DH178" i="9"/>
  <c r="DP178" i="9"/>
  <c r="CC176" i="9"/>
  <c r="CE176" i="9"/>
  <c r="CG176" i="9"/>
  <c r="CI176" i="9"/>
  <c r="CK176" i="9"/>
  <c r="CM176" i="9"/>
  <c r="CO176" i="9"/>
  <c r="CQ176" i="9"/>
  <c r="CS176" i="9"/>
  <c r="CU176" i="9"/>
  <c r="CW176" i="9"/>
  <c r="CY176" i="9"/>
  <c r="DA176" i="9"/>
  <c r="DC176" i="9"/>
  <c r="DE176" i="9"/>
  <c r="DG176" i="9"/>
  <c r="DI176" i="9"/>
  <c r="DK176" i="9"/>
  <c r="DM176" i="9"/>
  <c r="DO176" i="9"/>
  <c r="DQ176" i="9"/>
  <c r="DS176" i="9"/>
  <c r="DU176" i="9"/>
  <c r="CC165" i="9"/>
  <c r="CE165" i="9"/>
  <c r="CG165" i="9"/>
  <c r="CI165" i="9"/>
  <c r="CK165" i="9"/>
  <c r="CM165" i="9"/>
  <c r="CO165" i="9"/>
  <c r="CQ165" i="9"/>
  <c r="CS165" i="9"/>
  <c r="CU165" i="9"/>
  <c r="CW165" i="9"/>
  <c r="CY165" i="9"/>
  <c r="DA165" i="9"/>
  <c r="DC165" i="9"/>
  <c r="DE165" i="9"/>
  <c r="DG165" i="9"/>
  <c r="DI165" i="9"/>
  <c r="DK165" i="9"/>
  <c r="DM165" i="9"/>
  <c r="DO165" i="9"/>
  <c r="DQ165" i="9"/>
  <c r="DS165" i="9"/>
  <c r="DU165" i="9"/>
  <c r="CC160" i="9"/>
  <c r="CC162" i="9" s="1"/>
  <c r="CE160" i="9"/>
  <c r="CG160" i="9"/>
  <c r="CI160" i="9"/>
  <c r="CK160" i="9"/>
  <c r="CM160" i="9"/>
  <c r="CO160" i="9"/>
  <c r="CQ160" i="9"/>
  <c r="CS160" i="9"/>
  <c r="CS162" i="9" s="1"/>
  <c r="CU160" i="9"/>
  <c r="CW160" i="9"/>
  <c r="CY160" i="9"/>
  <c r="DA160" i="9"/>
  <c r="DC160" i="9"/>
  <c r="DE160" i="9"/>
  <c r="DG160" i="9"/>
  <c r="DI160" i="9"/>
  <c r="DK160" i="9"/>
  <c r="DM160" i="9"/>
  <c r="DO160" i="9"/>
  <c r="DQ160" i="9"/>
  <c r="DS160" i="9"/>
  <c r="DU160" i="9"/>
  <c r="CC167" i="9"/>
  <c r="CE167" i="9"/>
  <c r="CG167" i="9"/>
  <c r="CI167" i="9"/>
  <c r="CK167" i="9"/>
  <c r="CM167" i="9"/>
  <c r="CO167" i="9"/>
  <c r="CQ167" i="9"/>
  <c r="CS167" i="9"/>
  <c r="CU167" i="9"/>
  <c r="CW167" i="9"/>
  <c r="CY167" i="9"/>
  <c r="DA167" i="9"/>
  <c r="DC167" i="9"/>
  <c r="DE167" i="9"/>
  <c r="DG167" i="9"/>
  <c r="DI167" i="9"/>
  <c r="DK167" i="9"/>
  <c r="DM167" i="9"/>
  <c r="DO167" i="9"/>
  <c r="DQ167" i="9"/>
  <c r="DS167" i="9"/>
  <c r="DU167" i="9"/>
  <c r="CF159" i="9"/>
  <c r="CJ159" i="9"/>
  <c r="CN159" i="9"/>
  <c r="CR159" i="9"/>
  <c r="CV159" i="9"/>
  <c r="CZ159" i="9"/>
  <c r="DD159" i="9"/>
  <c r="DH159" i="9"/>
  <c r="DL159" i="9"/>
  <c r="DP159" i="9"/>
  <c r="DT159" i="9"/>
  <c r="CD160" i="9"/>
  <c r="CD162" i="9" s="1"/>
  <c r="CH160" i="9"/>
  <c r="CL160" i="9"/>
  <c r="CP160" i="9"/>
  <c r="CP162" i="9" s="1"/>
  <c r="CT160" i="9"/>
  <c r="CT162" i="9" s="1"/>
  <c r="CX160" i="9"/>
  <c r="DB160" i="9"/>
  <c r="DF160" i="9"/>
  <c r="DF162" i="9" s="1"/>
  <c r="DJ160" i="9"/>
  <c r="DN160" i="9"/>
  <c r="DN162" i="9" s="1"/>
  <c r="DR160" i="9"/>
  <c r="DV160" i="9"/>
  <c r="CF161" i="9"/>
  <c r="CJ161" i="9"/>
  <c r="CN161" i="9"/>
  <c r="CR161" i="9"/>
  <c r="CV161" i="9"/>
  <c r="CZ161" i="9"/>
  <c r="DD161" i="9"/>
  <c r="DH161" i="9"/>
  <c r="DL161" i="9"/>
  <c r="DP161" i="9"/>
  <c r="DT161" i="9"/>
  <c r="CF165" i="9"/>
  <c r="CJ165" i="9"/>
  <c r="CN165" i="9"/>
  <c r="CR165" i="9"/>
  <c r="CV165" i="9"/>
  <c r="CZ165" i="9"/>
  <c r="DD165" i="9"/>
  <c r="DH165" i="9"/>
  <c r="DL165" i="9"/>
  <c r="DP165" i="9"/>
  <c r="DT165" i="9"/>
  <c r="CD166" i="9"/>
  <c r="CH166" i="9"/>
  <c r="CH168" i="9" s="1"/>
  <c r="CL166" i="9"/>
  <c r="CP166" i="9"/>
  <c r="CT166" i="9"/>
  <c r="CX166" i="9"/>
  <c r="CX168" i="9" s="1"/>
  <c r="DB166" i="9"/>
  <c r="DF166" i="9"/>
  <c r="DJ166" i="9"/>
  <c r="DN166" i="9"/>
  <c r="DN168" i="9" s="1"/>
  <c r="DR166" i="9"/>
  <c r="DV166" i="9"/>
  <c r="CF167" i="9"/>
  <c r="CJ167" i="9"/>
  <c r="CN167" i="9"/>
  <c r="CR167" i="9"/>
  <c r="CV167" i="9"/>
  <c r="CZ167" i="9"/>
  <c r="DD167" i="9"/>
  <c r="DH167" i="9"/>
  <c r="DL167" i="9"/>
  <c r="DP167" i="9"/>
  <c r="DT167" i="9"/>
  <c r="CD178" i="9"/>
  <c r="CH178" i="9"/>
  <c r="CL178" i="9"/>
  <c r="CP178" i="9"/>
  <c r="CT178" i="9"/>
  <c r="CX178" i="9"/>
  <c r="DB178" i="9"/>
  <c r="DF178" i="9"/>
  <c r="DJ178" i="9"/>
  <c r="DN178" i="9"/>
  <c r="DR178" i="9"/>
  <c r="DV178" i="9"/>
  <c r="DV187" i="9"/>
  <c r="CC191" i="9"/>
  <c r="CE191" i="9"/>
  <c r="CG191" i="9"/>
  <c r="CI191" i="9"/>
  <c r="CK191" i="9"/>
  <c r="CM191" i="9"/>
  <c r="CO191" i="9"/>
  <c r="CQ191" i="9"/>
  <c r="CS191" i="9"/>
  <c r="CU191" i="9"/>
  <c r="CW191" i="9"/>
  <c r="CY191" i="9"/>
  <c r="DA191" i="9"/>
  <c r="DC191" i="9"/>
  <c r="DE191" i="9"/>
  <c r="DG191" i="9"/>
  <c r="DI191" i="9"/>
  <c r="DK191" i="9"/>
  <c r="DM191" i="9"/>
  <c r="DO191" i="9"/>
  <c r="DQ191" i="9"/>
  <c r="DS191" i="9"/>
  <c r="DU191" i="9"/>
  <c r="CD187" i="9"/>
  <c r="CF187" i="9"/>
  <c r="CH187" i="9"/>
  <c r="CJ187" i="9"/>
  <c r="CL187" i="9"/>
  <c r="CN187" i="9"/>
  <c r="CP187" i="9"/>
  <c r="CR187" i="9"/>
  <c r="CT187" i="9"/>
  <c r="CV187" i="9"/>
  <c r="CZ187" i="9"/>
  <c r="DD187" i="9"/>
  <c r="DH187" i="9"/>
  <c r="DL187" i="9"/>
  <c r="DP187" i="9"/>
  <c r="DT187" i="9"/>
  <c r="CD191" i="9"/>
  <c r="CH191" i="9"/>
  <c r="CL191" i="9"/>
  <c r="CP191" i="9"/>
  <c r="CT191" i="9"/>
  <c r="CX191" i="9"/>
  <c r="DB191" i="9"/>
  <c r="DF191" i="9"/>
  <c r="DJ191" i="9"/>
  <c r="DN191" i="9"/>
  <c r="DR191" i="9"/>
  <c r="DV191" i="9"/>
  <c r="CW187" i="9"/>
  <c r="CY187" i="9"/>
  <c r="DA187" i="9"/>
  <c r="DC187" i="9"/>
  <c r="DE187" i="9"/>
  <c r="DG187" i="9"/>
  <c r="DI187" i="9"/>
  <c r="DK187" i="9"/>
  <c r="DM187" i="9"/>
  <c r="DO187" i="9"/>
  <c r="DQ187" i="9"/>
  <c r="DS187" i="9"/>
  <c r="DU187" i="9"/>
  <c r="CE187" i="9"/>
  <c r="CI187" i="9"/>
  <c r="CM187" i="9"/>
  <c r="CQ187" i="9"/>
  <c r="CU187" i="9"/>
  <c r="CX187" i="9"/>
  <c r="DB187" i="9"/>
  <c r="DF187" i="9"/>
  <c r="DJ187" i="9"/>
  <c r="DN187" i="9"/>
  <c r="DR187" i="9"/>
  <c r="CZ191" i="9"/>
  <c r="DD191" i="9"/>
  <c r="DH191" i="9"/>
  <c r="DL191" i="9"/>
  <c r="DP191" i="9"/>
  <c r="DT191" i="9"/>
  <c r="DN202" i="9"/>
  <c r="DR202" i="9"/>
  <c r="DV202" i="9"/>
  <c r="CF202" i="9"/>
  <c r="CJ202" i="9"/>
  <c r="CN202" i="9"/>
  <c r="CR202" i="9"/>
  <c r="CV202" i="9"/>
  <c r="CZ202" i="9"/>
  <c r="DD202" i="9"/>
  <c r="DH202" i="9"/>
  <c r="DL202" i="9"/>
  <c r="DT202" i="9"/>
  <c r="DV210" i="9"/>
  <c r="DV211" i="9" s="1"/>
  <c r="CV213" i="9"/>
  <c r="DD213" i="9"/>
  <c r="DL213" i="9"/>
  <c r="DT213" i="9"/>
  <c r="DM202" i="9"/>
  <c r="DO202" i="9"/>
  <c r="DQ202" i="9"/>
  <c r="DS202" i="9"/>
  <c r="DU202" i="9"/>
  <c r="CC202" i="9"/>
  <c r="CE202" i="9"/>
  <c r="CG202" i="9"/>
  <c r="CI202" i="9"/>
  <c r="CK202" i="9"/>
  <c r="CM202" i="9"/>
  <c r="CO202" i="9"/>
  <c r="CQ202" i="9"/>
  <c r="CU202" i="9"/>
  <c r="CW202" i="9"/>
  <c r="CY202" i="9"/>
  <c r="DC202" i="9"/>
  <c r="DE202" i="9"/>
  <c r="DG202" i="9"/>
  <c r="DK202" i="9"/>
  <c r="CC209" i="9"/>
  <c r="CC211" i="9" s="1"/>
  <c r="CE209" i="9"/>
  <c r="CE211" i="9" s="1"/>
  <c r="CG209" i="9"/>
  <c r="CG211" i="9" s="1"/>
  <c r="CI209" i="9"/>
  <c r="CI211" i="9" s="1"/>
  <c r="CK209" i="9"/>
  <c r="CK211" i="9" s="1"/>
  <c r="CM209" i="9"/>
  <c r="CM211" i="9" s="1"/>
  <c r="CO209" i="9"/>
  <c r="CO211" i="9" s="1"/>
  <c r="CQ209" i="9"/>
  <c r="CQ211" i="9" s="1"/>
  <c r="CS209" i="9"/>
  <c r="CS211" i="9" s="1"/>
  <c r="CU209" i="9"/>
  <c r="CU211" i="9" s="1"/>
  <c r="CW209" i="9"/>
  <c r="CY209" i="9"/>
  <c r="DA209" i="9"/>
  <c r="DA211" i="9" s="1"/>
  <c r="DC209" i="9"/>
  <c r="DC211" i="9" s="1"/>
  <c r="DE209" i="9"/>
  <c r="DE211" i="9" s="1"/>
  <c r="DG209" i="9"/>
  <c r="DG211" i="9" s="1"/>
  <c r="DI209" i="9"/>
  <c r="DI211" i="9" s="1"/>
  <c r="DK209" i="9"/>
  <c r="DK211" i="9" s="1"/>
  <c r="DM209" i="9"/>
  <c r="DM211" i="9" s="1"/>
  <c r="DO209" i="9"/>
  <c r="DO211" i="9" s="1"/>
  <c r="DQ209" i="9"/>
  <c r="DQ211" i="9" s="1"/>
  <c r="DS209" i="9"/>
  <c r="DS211" i="9" s="1"/>
  <c r="DU209" i="9"/>
  <c r="CC214" i="9"/>
  <c r="CE214" i="9"/>
  <c r="CG214" i="9"/>
  <c r="CI214" i="9"/>
  <c r="CK214" i="9"/>
  <c r="CM214" i="9"/>
  <c r="CO214" i="9"/>
  <c r="CQ214" i="9"/>
  <c r="CS214" i="9"/>
  <c r="CU214" i="9"/>
  <c r="CW214" i="9"/>
  <c r="CY214" i="9"/>
  <c r="DA214" i="9"/>
  <c r="DC214" i="9"/>
  <c r="DE214" i="9"/>
  <c r="DG214" i="9"/>
  <c r="DI214" i="9"/>
  <c r="DK214" i="9"/>
  <c r="DM214" i="9"/>
  <c r="DO214" i="9"/>
  <c r="DQ214" i="9"/>
  <c r="DS214" i="9"/>
  <c r="DU214" i="9"/>
  <c r="CF209" i="9"/>
  <c r="CF211" i="9" s="1"/>
  <c r="CJ209" i="9"/>
  <c r="CN209" i="9"/>
  <c r="CR209" i="9"/>
  <c r="CR211" i="9" s="1"/>
  <c r="CV209" i="9"/>
  <c r="CV211" i="9" s="1"/>
  <c r="CZ209" i="9"/>
  <c r="CZ211" i="9" s="1"/>
  <c r="DD209" i="9"/>
  <c r="DH209" i="9"/>
  <c r="DH211" i="9" s="1"/>
  <c r="DL209" i="9"/>
  <c r="DL211" i="9" s="1"/>
  <c r="DP209" i="9"/>
  <c r="DP211" i="9" s="1"/>
  <c r="DT209" i="9"/>
  <c r="CD210" i="9"/>
  <c r="CH210" i="9"/>
  <c r="CL210" i="9"/>
  <c r="CP210" i="9"/>
  <c r="CP211" i="9" s="1"/>
  <c r="CT210" i="9"/>
  <c r="CT211" i="9" s="1"/>
  <c r="CX210" i="9"/>
  <c r="DB210" i="9"/>
  <c r="DF210" i="9"/>
  <c r="DF211" i="9" s="1"/>
  <c r="DJ210" i="9"/>
  <c r="DJ211" i="9" s="1"/>
  <c r="DN210" i="9"/>
  <c r="DR210" i="9"/>
  <c r="CD213" i="9"/>
  <c r="CD215" i="9" s="1"/>
  <c r="CH213" i="9"/>
  <c r="CH215" i="9" s="1"/>
  <c r="CL213" i="9"/>
  <c r="CL215" i="9" s="1"/>
  <c r="CP213" i="9"/>
  <c r="CT213" i="9"/>
  <c r="CT215" i="9" s="1"/>
  <c r="CX213" i="9"/>
  <c r="CX215" i="9" s="1"/>
  <c r="DB213" i="9"/>
  <c r="DB215" i="9" s="1"/>
  <c r="DF213" i="9"/>
  <c r="DJ213" i="9"/>
  <c r="DJ215" i="9" s="1"/>
  <c r="DN213" i="9"/>
  <c r="DN215" i="9" s="1"/>
  <c r="DR213" i="9"/>
  <c r="DR215" i="9" s="1"/>
  <c r="DV213" i="9"/>
  <c r="CF214" i="9"/>
  <c r="CF215" i="9" s="1"/>
  <c r="CJ214" i="9"/>
  <c r="CJ215" i="9" s="1"/>
  <c r="CN214" i="9"/>
  <c r="CN215" i="9" s="1"/>
  <c r="CR214" i="9"/>
  <c r="CR215" i="9" s="1"/>
  <c r="CV214" i="9"/>
  <c r="CZ214" i="9"/>
  <c r="CZ215" i="9" s="1"/>
  <c r="DD214" i="9"/>
  <c r="DH214" i="9"/>
  <c r="DH215" i="9" s="1"/>
  <c r="DL214" i="9"/>
  <c r="DP214" i="9"/>
  <c r="DP215" i="9" s="1"/>
  <c r="DT214" i="9"/>
  <c r="DM215" i="9"/>
  <c r="DR168" i="9" l="1"/>
  <c r="DJ162" i="9"/>
  <c r="CY211" i="9"/>
  <c r="DU211" i="9"/>
  <c r="CW211" i="9"/>
  <c r="CD211" i="9"/>
  <c r="CJ211" i="9"/>
  <c r="DU215" i="9"/>
  <c r="DU217" i="9" s="1"/>
  <c r="DQ215" i="9"/>
  <c r="DI215" i="9"/>
  <c r="DI217" i="9" s="1"/>
  <c r="DE215" i="9"/>
  <c r="DA215" i="9"/>
  <c r="CW215" i="9"/>
  <c r="CS215" i="9"/>
  <c r="CS217" i="9" s="1"/>
  <c r="CO215" i="9"/>
  <c r="CK215" i="9"/>
  <c r="CG215" i="9"/>
  <c r="CC215" i="9"/>
  <c r="CT168" i="9"/>
  <c r="CD168" i="9"/>
  <c r="CD170" i="9" s="1"/>
  <c r="DR162" i="9"/>
  <c r="DB162" i="9"/>
  <c r="CL162" i="9"/>
  <c r="DS162" i="9"/>
  <c r="DO162" i="9"/>
  <c r="DK162" i="9"/>
  <c r="DG162" i="9"/>
  <c r="DC162" i="9"/>
  <c r="CY162" i="9"/>
  <c r="CU162" i="9"/>
  <c r="CQ162" i="9"/>
  <c r="CM162" i="9"/>
  <c r="CI162" i="9"/>
  <c r="CE162" i="9"/>
  <c r="DN211" i="9"/>
  <c r="CX211" i="9"/>
  <c r="CH211" i="9"/>
  <c r="DT211" i="9"/>
  <c r="DD211" i="9"/>
  <c r="CN211" i="9"/>
  <c r="CN217" i="9" s="1"/>
  <c r="DS215" i="9"/>
  <c r="DO215" i="9"/>
  <c r="DK215" i="9"/>
  <c r="DG215" i="9"/>
  <c r="DC215" i="9"/>
  <c r="CY215" i="9"/>
  <c r="CU215" i="9"/>
  <c r="CQ215" i="9"/>
  <c r="CM215" i="9"/>
  <c r="CI215" i="9"/>
  <c r="CE215" i="9"/>
  <c r="DV168" i="9"/>
  <c r="DV170" i="9" s="1"/>
  <c r="DF168" i="9"/>
  <c r="CP168" i="9"/>
  <c r="CP170" i="9" s="1"/>
  <c r="DV162" i="9"/>
  <c r="CX162" i="9"/>
  <c r="CX170" i="9" s="1"/>
  <c r="CH162" i="9"/>
  <c r="DU162" i="9"/>
  <c r="DU170" i="9" s="1"/>
  <c r="DQ162" i="9"/>
  <c r="DM162" i="9"/>
  <c r="DI162" i="9"/>
  <c r="DE162" i="9"/>
  <c r="DA162" i="9"/>
  <c r="CW162" i="9"/>
  <c r="CW170" i="9" s="1"/>
  <c r="CO162" i="9"/>
  <c r="CK162" i="9"/>
  <c r="CG162" i="9"/>
  <c r="DV215" i="9"/>
  <c r="DV217" i="9" s="1"/>
  <c r="DF215" i="9"/>
  <c r="DF217" i="9" s="1"/>
  <c r="CP215" i="9"/>
  <c r="CP217" i="9" s="1"/>
  <c r="DR211" i="9"/>
  <c r="DR217" i="9" s="1"/>
  <c r="DB211" i="9"/>
  <c r="CL211" i="9"/>
  <c r="CL217" i="9" s="1"/>
  <c r="DJ168" i="9"/>
  <c r="DJ170" i="9" s="1"/>
  <c r="DB168" i="9"/>
  <c r="CL168" i="9"/>
  <c r="CL170" i="9" s="1"/>
  <c r="DN217" i="9"/>
  <c r="CX217" i="9"/>
  <c r="CH217" i="9"/>
  <c r="DM217" i="9"/>
  <c r="DE217" i="9"/>
  <c r="DA217" i="9"/>
  <c r="DL215" i="9"/>
  <c r="DL217" i="9" s="1"/>
  <c r="CV215" i="9"/>
  <c r="CV217" i="9" s="1"/>
  <c r="DT215" i="9"/>
  <c r="DD215" i="9"/>
  <c r="DD217" i="9" s="1"/>
  <c r="DP168" i="9"/>
  <c r="DH168" i="9"/>
  <c r="CZ168" i="9"/>
  <c r="CR168" i="9"/>
  <c r="CJ168" i="9"/>
  <c r="DP162" i="9"/>
  <c r="DH162" i="9"/>
  <c r="CZ162" i="9"/>
  <c r="CR162" i="9"/>
  <c r="CJ162" i="9"/>
  <c r="DS168" i="9"/>
  <c r="DS170" i="9" s="1"/>
  <c r="DO168" i="9"/>
  <c r="DO170" i="9" s="1"/>
  <c r="DK168" i="9"/>
  <c r="DG168" i="9"/>
  <c r="DG170" i="9" s="1"/>
  <c r="DC168" i="9"/>
  <c r="DC170" i="9" s="1"/>
  <c r="CY168" i="9"/>
  <c r="CY170" i="9" s="1"/>
  <c r="CU168" i="9"/>
  <c r="CU170" i="9" s="1"/>
  <c r="CQ168" i="9"/>
  <c r="CQ170" i="9" s="1"/>
  <c r="CM168" i="9"/>
  <c r="CI168" i="9"/>
  <c r="CI170" i="9" s="1"/>
  <c r="CE168" i="9"/>
  <c r="DU168" i="9"/>
  <c r="DQ168" i="9"/>
  <c r="DM168" i="9"/>
  <c r="DI168" i="9"/>
  <c r="DI170" i="9" s="1"/>
  <c r="DE168" i="9"/>
  <c r="DA168" i="9"/>
  <c r="CW168" i="9"/>
  <c r="CS168" i="9"/>
  <c r="CS170" i="9" s="1"/>
  <c r="CO168" i="9"/>
  <c r="CK168" i="9"/>
  <c r="CG168" i="9"/>
  <c r="CC168" i="9"/>
  <c r="CC170" i="9" s="1"/>
  <c r="CC171" i="9" s="1"/>
  <c r="DF170" i="9"/>
  <c r="DB217" i="9"/>
  <c r="DR170" i="9"/>
  <c r="CT170" i="9"/>
  <c r="DT217" i="9"/>
  <c r="CF217" i="9"/>
  <c r="DQ217" i="9"/>
  <c r="CW217" i="9"/>
  <c r="CO217" i="9"/>
  <c r="CK217" i="9"/>
  <c r="CG217" i="9"/>
  <c r="CC217" i="9"/>
  <c r="CC218" i="9" s="1"/>
  <c r="DU178" i="9"/>
  <c r="DS178" i="9"/>
  <c r="DQ178" i="9"/>
  <c r="DO178" i="9"/>
  <c r="DM178" i="9"/>
  <c r="DK178" i="9"/>
  <c r="DI178" i="9"/>
  <c r="DG178" i="9"/>
  <c r="DE178" i="9"/>
  <c r="DC178" i="9"/>
  <c r="DA178" i="9"/>
  <c r="CY178" i="9"/>
  <c r="CW178" i="9"/>
  <c r="CU178" i="9"/>
  <c r="CS178" i="9"/>
  <c r="CQ178" i="9"/>
  <c r="CO178" i="9"/>
  <c r="CM178" i="9"/>
  <c r="CK178" i="9"/>
  <c r="CI178" i="9"/>
  <c r="CG178" i="9"/>
  <c r="CE178" i="9"/>
  <c r="CC178" i="9"/>
  <c r="DJ217" i="9"/>
  <c r="CT217" i="9"/>
  <c r="CD217" i="9"/>
  <c r="DQ170" i="9"/>
  <c r="DA170" i="9"/>
  <c r="CO170" i="9"/>
  <c r="CG170" i="9"/>
  <c r="DN170" i="9"/>
  <c r="CH170" i="9"/>
  <c r="DP217" i="9"/>
  <c r="DH217" i="9"/>
  <c r="CZ217" i="9"/>
  <c r="CR217" i="9"/>
  <c r="CJ217" i="9"/>
  <c r="DS217" i="9"/>
  <c r="DO217" i="9"/>
  <c r="DK217" i="9"/>
  <c r="DG217" i="9"/>
  <c r="DC217" i="9"/>
  <c r="CY217" i="9"/>
  <c r="CU217" i="9"/>
  <c r="CQ217" i="9"/>
  <c r="CM217" i="9"/>
  <c r="CI217" i="9"/>
  <c r="CE217" i="9"/>
  <c r="DT168" i="9"/>
  <c r="DL168" i="9"/>
  <c r="DD168" i="9"/>
  <c r="CV168" i="9"/>
  <c r="CN168" i="9"/>
  <c r="CF168" i="9"/>
  <c r="DT162" i="9"/>
  <c r="DL162" i="9"/>
  <c r="DL170" i="9" s="1"/>
  <c r="DD162" i="9"/>
  <c r="CV162" i="9"/>
  <c r="CV170" i="9" s="1"/>
  <c r="CN162" i="9"/>
  <c r="CN170" i="9" s="1"/>
  <c r="CF162" i="9"/>
  <c r="DE170" i="9" l="1"/>
  <c r="DD170" i="9"/>
  <c r="DM170" i="9"/>
  <c r="CE170" i="9"/>
  <c r="DT170" i="9"/>
  <c r="CM170" i="9"/>
  <c r="CK170" i="9"/>
  <c r="CZ170" i="9"/>
  <c r="CF170" i="9"/>
  <c r="DK170" i="9"/>
  <c r="DB170" i="9"/>
  <c r="CJ170" i="9"/>
  <c r="DP170" i="9"/>
  <c r="CR170" i="9"/>
  <c r="DH170" i="9"/>
  <c r="CD218" i="9"/>
  <c r="CE218" i="9" s="1"/>
  <c r="CF218" i="9" s="1"/>
  <c r="CG218" i="9" s="1"/>
  <c r="CD171" i="9"/>
  <c r="CE171" i="9" s="1"/>
  <c r="CH218" i="9" l="1"/>
  <c r="CF171" i="9"/>
  <c r="CG171" i="9" l="1"/>
  <c r="CI218" i="9"/>
  <c r="CJ218" i="9" l="1"/>
  <c r="CH171" i="9"/>
  <c r="CI171" i="9" l="1"/>
  <c r="CK218" i="9"/>
  <c r="CL218" i="9" l="1"/>
  <c r="CJ171" i="9"/>
  <c r="CK171" i="9" l="1"/>
  <c r="CM218" i="9"/>
  <c r="CN218" i="9" l="1"/>
  <c r="CL171" i="9"/>
  <c r="CM171" i="9" l="1"/>
  <c r="CO218" i="9"/>
  <c r="CP218" i="9" l="1"/>
  <c r="CN171" i="9"/>
  <c r="CO171" i="9" l="1"/>
  <c r="CQ218" i="9"/>
  <c r="CR218" i="9" l="1"/>
  <c r="CP171" i="9"/>
  <c r="CQ171" i="9" l="1"/>
  <c r="CS218" i="9"/>
  <c r="CT218" i="9" l="1"/>
  <c r="CR171" i="9"/>
  <c r="CS171" i="9" l="1"/>
  <c r="CU218" i="9"/>
  <c r="CV218" i="9" l="1"/>
  <c r="CT171" i="9"/>
  <c r="CU171" i="9" l="1"/>
  <c r="CW218" i="9"/>
  <c r="CX218" i="9" l="1"/>
  <c r="CV171" i="9"/>
  <c r="CW171" i="9" l="1"/>
  <c r="CY218" i="9"/>
  <c r="CZ218" i="9" l="1"/>
  <c r="CX171" i="9"/>
  <c r="CY171" i="9" l="1"/>
  <c r="DA218" i="9"/>
  <c r="DB218" i="9" l="1"/>
  <c r="CZ171" i="9"/>
  <c r="DA171" i="9" l="1"/>
  <c r="DC218" i="9"/>
  <c r="DD218" i="9" l="1"/>
  <c r="DB171" i="9"/>
  <c r="DC171" i="9" l="1"/>
  <c r="DE218" i="9"/>
  <c r="DF218" i="9" l="1"/>
  <c r="DD171" i="9"/>
  <c r="DE171" i="9" l="1"/>
  <c r="DG218" i="9"/>
  <c r="DH218" i="9" l="1"/>
  <c r="DF171" i="9"/>
  <c r="DG171" i="9" l="1"/>
  <c r="DI218" i="9"/>
  <c r="DJ218" i="9" l="1"/>
  <c r="DH171" i="9"/>
  <c r="DI171" i="9" l="1"/>
  <c r="DK218" i="9"/>
  <c r="DL218" i="9" l="1"/>
  <c r="DJ171" i="9"/>
  <c r="DK171" i="9" l="1"/>
  <c r="DM218" i="9"/>
  <c r="DN218" i="9" l="1"/>
  <c r="DL171" i="9"/>
  <c r="DM171" i="9" l="1"/>
  <c r="DO218" i="9"/>
  <c r="DP218" i="9" l="1"/>
  <c r="DO219" i="9" s="1"/>
  <c r="DO122" i="9" s="1"/>
  <c r="DO235" i="9" s="1"/>
  <c r="DN171" i="9"/>
  <c r="DO171" i="9" l="1"/>
  <c r="DP219" i="9"/>
  <c r="DP122" i="9" s="1"/>
  <c r="DP235" i="9" s="1"/>
  <c r="CB219" i="9"/>
  <c r="DQ218" i="9"/>
  <c r="CD219" i="9"/>
  <c r="CD122" i="9" s="1"/>
  <c r="CD235" i="9" s="1"/>
  <c r="CC219" i="9"/>
  <c r="CC122" i="9" s="1"/>
  <c r="CC235" i="9" s="1"/>
  <c r="CG219" i="9"/>
  <c r="CG122" i="9" s="1"/>
  <c r="CG235" i="9" s="1"/>
  <c r="CE219" i="9"/>
  <c r="CE122" i="9" s="1"/>
  <c r="CE235" i="9" s="1"/>
  <c r="CF219" i="9"/>
  <c r="CF122" i="9" s="1"/>
  <c r="CF235" i="9" s="1"/>
  <c r="CH219" i="9"/>
  <c r="CH122" i="9" s="1"/>
  <c r="CH235" i="9" s="1"/>
  <c r="CI219" i="9"/>
  <c r="CI122" i="9" s="1"/>
  <c r="CI235" i="9" s="1"/>
  <c r="CJ219" i="9"/>
  <c r="CJ122" i="9" s="1"/>
  <c r="CJ235" i="9" s="1"/>
  <c r="CK219" i="9"/>
  <c r="CK122" i="9" s="1"/>
  <c r="CK235" i="9" s="1"/>
  <c r="CL219" i="9"/>
  <c r="CL122" i="9" s="1"/>
  <c r="CL235" i="9" s="1"/>
  <c r="CM219" i="9"/>
  <c r="CM122" i="9" s="1"/>
  <c r="CM235" i="9" s="1"/>
  <c r="CN219" i="9"/>
  <c r="CN122" i="9" s="1"/>
  <c r="CN235" i="9" s="1"/>
  <c r="CO219" i="9"/>
  <c r="CO122" i="9" s="1"/>
  <c r="CO235" i="9" s="1"/>
  <c r="CP219" i="9"/>
  <c r="CP122" i="9" s="1"/>
  <c r="CP235" i="9" s="1"/>
  <c r="CQ219" i="9"/>
  <c r="CQ122" i="9" s="1"/>
  <c r="CQ235" i="9" s="1"/>
  <c r="CR219" i="9"/>
  <c r="CR122" i="9" s="1"/>
  <c r="CR235" i="9" s="1"/>
  <c r="CS219" i="9"/>
  <c r="CS122" i="9" s="1"/>
  <c r="CS235" i="9" s="1"/>
  <c r="CT219" i="9"/>
  <c r="CT122" i="9" s="1"/>
  <c r="CT235" i="9" s="1"/>
  <c r="CU219" i="9"/>
  <c r="CU122" i="9" s="1"/>
  <c r="CU235" i="9" s="1"/>
  <c r="CV219" i="9"/>
  <c r="CV122" i="9" s="1"/>
  <c r="CV235" i="9" s="1"/>
  <c r="CW219" i="9"/>
  <c r="CW122" i="9" s="1"/>
  <c r="CW235" i="9" s="1"/>
  <c r="CX219" i="9"/>
  <c r="CX122" i="9" s="1"/>
  <c r="CX235" i="9" s="1"/>
  <c r="CY219" i="9"/>
  <c r="CY122" i="9" s="1"/>
  <c r="CY235" i="9" s="1"/>
  <c r="CZ219" i="9"/>
  <c r="CZ122" i="9" s="1"/>
  <c r="CZ235" i="9" s="1"/>
  <c r="DA219" i="9"/>
  <c r="DA122" i="9" s="1"/>
  <c r="DA235" i="9" s="1"/>
  <c r="DB219" i="9"/>
  <c r="DB122" i="9" s="1"/>
  <c r="DB235" i="9" s="1"/>
  <c r="DC219" i="9"/>
  <c r="DC122" i="9" s="1"/>
  <c r="DC235" i="9" s="1"/>
  <c r="DD219" i="9"/>
  <c r="DD122" i="9" s="1"/>
  <c r="DD235" i="9" s="1"/>
  <c r="DE219" i="9"/>
  <c r="DE122" i="9" s="1"/>
  <c r="DE235" i="9" s="1"/>
  <c r="DF219" i="9"/>
  <c r="DF122" i="9" s="1"/>
  <c r="DF235" i="9" s="1"/>
  <c r="DG219" i="9"/>
  <c r="DG122" i="9" s="1"/>
  <c r="DG235" i="9" s="1"/>
  <c r="DH219" i="9"/>
  <c r="DH122" i="9" s="1"/>
  <c r="DH235" i="9" s="1"/>
  <c r="DI219" i="9"/>
  <c r="DI122" i="9" s="1"/>
  <c r="DI235" i="9" s="1"/>
  <c r="DJ219" i="9"/>
  <c r="DJ122" i="9" s="1"/>
  <c r="DJ235" i="9" s="1"/>
  <c r="DK219" i="9"/>
  <c r="DK122" i="9" s="1"/>
  <c r="DK235" i="9" s="1"/>
  <c r="DL219" i="9"/>
  <c r="DL122" i="9" s="1"/>
  <c r="DL235" i="9" s="1"/>
  <c r="DM219" i="9"/>
  <c r="DM122" i="9" s="1"/>
  <c r="DM235" i="9" s="1"/>
  <c r="DN219" i="9"/>
  <c r="DN122" i="9" s="1"/>
  <c r="DN235" i="9" s="1"/>
  <c r="DP171" i="9" l="1"/>
  <c r="DO172" i="9" s="1"/>
  <c r="DQ219" i="9"/>
  <c r="DQ122" i="9" s="1"/>
  <c r="DQ235" i="9" s="1"/>
  <c r="DR218" i="9"/>
  <c r="DO181" i="9" l="1"/>
  <c r="DO113" i="9"/>
  <c r="DO226" i="9" s="1"/>
  <c r="DR219" i="9"/>
  <c r="DR122" i="9" s="1"/>
  <c r="DR235" i="9" s="1"/>
  <c r="DS218" i="9"/>
  <c r="DP172" i="9"/>
  <c r="CB172" i="9"/>
  <c r="CB181" i="9" s="1"/>
  <c r="CC172" i="9"/>
  <c r="DQ171" i="9"/>
  <c r="CE172" i="9"/>
  <c r="CD172" i="9"/>
  <c r="CF172" i="9"/>
  <c r="CG172" i="9"/>
  <c r="CH172" i="9"/>
  <c r="CI172" i="9"/>
  <c r="CJ172" i="9"/>
  <c r="CK172" i="9"/>
  <c r="CL172" i="9"/>
  <c r="CM172" i="9"/>
  <c r="CN172" i="9"/>
  <c r="CO172" i="9"/>
  <c r="CP172" i="9"/>
  <c r="CQ172" i="9"/>
  <c r="CR172" i="9"/>
  <c r="CS172" i="9"/>
  <c r="CT172" i="9"/>
  <c r="CU172" i="9"/>
  <c r="CV172" i="9"/>
  <c r="CW172" i="9"/>
  <c r="CX172" i="9"/>
  <c r="CY172" i="9"/>
  <c r="CZ172" i="9"/>
  <c r="DA172" i="9"/>
  <c r="DB172" i="9"/>
  <c r="DC172" i="9"/>
  <c r="DD172" i="9"/>
  <c r="DE172" i="9"/>
  <c r="DF172" i="9"/>
  <c r="DG172" i="9"/>
  <c r="DH172" i="9"/>
  <c r="DI172" i="9"/>
  <c r="DJ172" i="9"/>
  <c r="DK172" i="9"/>
  <c r="DL172" i="9"/>
  <c r="DM172" i="9"/>
  <c r="DN172" i="9"/>
  <c r="DM181" i="9" l="1"/>
  <c r="DM113" i="9"/>
  <c r="DM226" i="9" s="1"/>
  <c r="DK181" i="9"/>
  <c r="DK113" i="9"/>
  <c r="DK226" i="9" s="1"/>
  <c r="DI181" i="9"/>
  <c r="DI113" i="9"/>
  <c r="DI226" i="9" s="1"/>
  <c r="DG181" i="9"/>
  <c r="DG113" i="9"/>
  <c r="DG226" i="9" s="1"/>
  <c r="DE181" i="9"/>
  <c r="DE113" i="9"/>
  <c r="DE226" i="9" s="1"/>
  <c r="DC181" i="9"/>
  <c r="DC113" i="9"/>
  <c r="DC226" i="9" s="1"/>
  <c r="DA181" i="9"/>
  <c r="DA113" i="9"/>
  <c r="DA226" i="9" s="1"/>
  <c r="CY181" i="9"/>
  <c r="CY113" i="9"/>
  <c r="CY226" i="9" s="1"/>
  <c r="CW181" i="9"/>
  <c r="CW113" i="9"/>
  <c r="CW226" i="9" s="1"/>
  <c r="CU181" i="9"/>
  <c r="CU113" i="9"/>
  <c r="CU226" i="9" s="1"/>
  <c r="CS181" i="9"/>
  <c r="CT190" i="9" s="1"/>
  <c r="CT192" i="9" s="1"/>
  <c r="CS113" i="9"/>
  <c r="CS226" i="9" s="1"/>
  <c r="CQ181" i="9"/>
  <c r="CQ186" i="9" s="1"/>
  <c r="CQ188" i="9" s="1"/>
  <c r="CQ113" i="9"/>
  <c r="CQ226" i="9" s="1"/>
  <c r="CO181" i="9"/>
  <c r="CO113" i="9"/>
  <c r="CO226" i="9" s="1"/>
  <c r="CM181" i="9"/>
  <c r="CM113" i="9"/>
  <c r="CM226" i="9" s="1"/>
  <c r="CK181" i="9"/>
  <c r="CK113" i="9"/>
  <c r="CK226" i="9" s="1"/>
  <c r="CI181" i="9"/>
  <c r="CI113" i="9"/>
  <c r="CI226" i="9" s="1"/>
  <c r="CG181" i="9"/>
  <c r="CG113" i="9"/>
  <c r="CG226" i="9" s="1"/>
  <c r="CD181" i="9"/>
  <c r="CD113" i="9"/>
  <c r="CD226" i="9" s="1"/>
  <c r="DN181" i="9"/>
  <c r="DO186" i="9" s="1"/>
  <c r="DO188" i="9" s="1"/>
  <c r="DN113" i="9"/>
  <c r="DN226" i="9" s="1"/>
  <c r="DL181" i="9"/>
  <c r="DM190" i="9" s="1"/>
  <c r="DM192" i="9" s="1"/>
  <c r="DL113" i="9"/>
  <c r="DL226" i="9" s="1"/>
  <c r="DJ181" i="9"/>
  <c r="DK190" i="9" s="1"/>
  <c r="DK192" i="9" s="1"/>
  <c r="DJ113" i="9"/>
  <c r="DJ226" i="9" s="1"/>
  <c r="DH181" i="9"/>
  <c r="DI190" i="9" s="1"/>
  <c r="DI192" i="9" s="1"/>
  <c r="DH113" i="9"/>
  <c r="DH226" i="9" s="1"/>
  <c r="DF181" i="9"/>
  <c r="DG190" i="9" s="1"/>
  <c r="DG192" i="9" s="1"/>
  <c r="DF113" i="9"/>
  <c r="DF226" i="9" s="1"/>
  <c r="DD181" i="9"/>
  <c r="DE190" i="9" s="1"/>
  <c r="DE192" i="9" s="1"/>
  <c r="DD113" i="9"/>
  <c r="DD226" i="9" s="1"/>
  <c r="DB181" i="9"/>
  <c r="DB113" i="9"/>
  <c r="DB226" i="9" s="1"/>
  <c r="CZ181" i="9"/>
  <c r="DA190" i="9" s="1"/>
  <c r="DA192" i="9" s="1"/>
  <c r="CZ113" i="9"/>
  <c r="CZ226" i="9" s="1"/>
  <c r="CX181" i="9"/>
  <c r="CY190" i="9" s="1"/>
  <c r="CY192" i="9" s="1"/>
  <c r="CX113" i="9"/>
  <c r="CX226" i="9" s="1"/>
  <c r="CV181" i="9"/>
  <c r="CW190" i="9" s="1"/>
  <c r="CW192" i="9" s="1"/>
  <c r="CV113" i="9"/>
  <c r="CV226" i="9" s="1"/>
  <c r="CT181" i="9"/>
  <c r="CU190" i="9" s="1"/>
  <c r="CU192" i="9" s="1"/>
  <c r="CT113" i="9"/>
  <c r="CT226" i="9" s="1"/>
  <c r="CR181" i="9"/>
  <c r="CS190" i="9" s="1"/>
  <c r="CS192" i="9" s="1"/>
  <c r="CR113" i="9"/>
  <c r="CR226" i="9" s="1"/>
  <c r="CP181" i="9"/>
  <c r="CP113" i="9"/>
  <c r="CP226" i="9" s="1"/>
  <c r="CN181" i="9"/>
  <c r="CO190" i="9" s="1"/>
  <c r="CO192" i="9" s="1"/>
  <c r="CN113" i="9"/>
  <c r="CN226" i="9" s="1"/>
  <c r="CL181" i="9"/>
  <c r="CM190" i="9" s="1"/>
  <c r="CM192" i="9" s="1"/>
  <c r="CL113" i="9"/>
  <c r="CL226" i="9" s="1"/>
  <c r="CJ181" i="9"/>
  <c r="CK190" i="9" s="1"/>
  <c r="CK192" i="9" s="1"/>
  <c r="CJ113" i="9"/>
  <c r="CJ226" i="9" s="1"/>
  <c r="CH181" i="9"/>
  <c r="CI190" i="9" s="1"/>
  <c r="CI192" i="9" s="1"/>
  <c r="CH113" i="9"/>
  <c r="CH226" i="9" s="1"/>
  <c r="CF181" i="9"/>
  <c r="CG190" i="9" s="1"/>
  <c r="CG192" i="9" s="1"/>
  <c r="CF113" i="9"/>
  <c r="CF226" i="9" s="1"/>
  <c r="CE181" i="9"/>
  <c r="CE113" i="9"/>
  <c r="CE226" i="9" s="1"/>
  <c r="CC181" i="9"/>
  <c r="CC113" i="9"/>
  <c r="CC226" i="9" s="1"/>
  <c r="DP181" i="9"/>
  <c r="DP190" i="9" s="1"/>
  <c r="DP192" i="9" s="1"/>
  <c r="DP113" i="9"/>
  <c r="DP226" i="9" s="1"/>
  <c r="DN190" i="9"/>
  <c r="DN192" i="9" s="1"/>
  <c r="DK186" i="9"/>
  <c r="DK188" i="9" s="1"/>
  <c r="DJ190" i="9"/>
  <c r="DJ192" i="9" s="1"/>
  <c r="DG186" i="9"/>
  <c r="DG188" i="9" s="1"/>
  <c r="DF190" i="9"/>
  <c r="DF192" i="9" s="1"/>
  <c r="DC186" i="9"/>
  <c r="DC188" i="9" s="1"/>
  <c r="DB190" i="9"/>
  <c r="DB192" i="9" s="1"/>
  <c r="CP190" i="9"/>
  <c r="CP192" i="9" s="1"/>
  <c r="CM186" i="9"/>
  <c r="CM188" i="9" s="1"/>
  <c r="CL190" i="9"/>
  <c r="CL192" i="9" s="1"/>
  <c r="CI186" i="9"/>
  <c r="CI188" i="9" s="1"/>
  <c r="CH190" i="9"/>
  <c r="CH192" i="9" s="1"/>
  <c r="CE190" i="9"/>
  <c r="CE192" i="9" s="1"/>
  <c r="DQ172" i="9"/>
  <c r="DR171" i="9"/>
  <c r="CC190" i="9"/>
  <c r="CC192" i="9" s="1"/>
  <c r="DS219" i="9"/>
  <c r="DS122" i="9" s="1"/>
  <c r="DS235" i="9" s="1"/>
  <c r="DT218" i="9"/>
  <c r="DN186" i="9"/>
  <c r="DN188" i="9" s="1"/>
  <c r="DL186" i="9"/>
  <c r="DL188" i="9" s="1"/>
  <c r="DJ186" i="9"/>
  <c r="DJ188" i="9" s="1"/>
  <c r="DH186" i="9"/>
  <c r="DH188" i="9" s="1"/>
  <c r="DF186" i="9"/>
  <c r="DF188" i="9" s="1"/>
  <c r="DD186" i="9"/>
  <c r="DD188" i="9" s="1"/>
  <c r="DB186" i="9"/>
  <c r="DB188" i="9" s="1"/>
  <c r="DB194" i="9" s="1"/>
  <c r="CZ186" i="9"/>
  <c r="CZ188" i="9" s="1"/>
  <c r="CP186" i="9"/>
  <c r="CP188" i="9" s="1"/>
  <c r="CP194" i="9" s="1"/>
  <c r="CN186" i="9"/>
  <c r="CN188" i="9" s="1"/>
  <c r="CL186" i="9"/>
  <c r="CL188" i="9" s="1"/>
  <c r="CJ186" i="9"/>
  <c r="CJ188" i="9" s="1"/>
  <c r="CH186" i="9"/>
  <c r="CH188" i="9" s="1"/>
  <c r="CF186" i="9"/>
  <c r="CF188" i="9" s="1"/>
  <c r="CF190" i="9"/>
  <c r="CF192" i="9" s="1"/>
  <c r="CC186" i="9"/>
  <c r="CC188" i="9" s="1"/>
  <c r="CC194" i="9" s="1"/>
  <c r="CC195" i="9" s="1"/>
  <c r="DJ194" i="9" l="1"/>
  <c r="CL194" i="9"/>
  <c r="DF194" i="9"/>
  <c r="CR186" i="9"/>
  <c r="CR188" i="9" s="1"/>
  <c r="CT186" i="9"/>
  <c r="CT188" i="9" s="1"/>
  <c r="CT194" i="9" s="1"/>
  <c r="CU186" i="9"/>
  <c r="CU188" i="9" s="1"/>
  <c r="CU194" i="9" s="1"/>
  <c r="CV186" i="9"/>
  <c r="CV188" i="9" s="1"/>
  <c r="CV194" i="9" s="1"/>
  <c r="CX190" i="9"/>
  <c r="CX192" i="9" s="1"/>
  <c r="CD190" i="9"/>
  <c r="CD192" i="9" s="1"/>
  <c r="CD194" i="9" s="1"/>
  <c r="CD195" i="9" s="1"/>
  <c r="CH194" i="9"/>
  <c r="CX186" i="9"/>
  <c r="CX188" i="9" s="1"/>
  <c r="CX194" i="9" s="1"/>
  <c r="CY186" i="9"/>
  <c r="CY188" i="9" s="1"/>
  <c r="CY194" i="9" s="1"/>
  <c r="DN194" i="9"/>
  <c r="CE186" i="9"/>
  <c r="CE188" i="9" s="1"/>
  <c r="CQ190" i="9"/>
  <c r="CQ192" i="9" s="1"/>
  <c r="DC190" i="9"/>
  <c r="DC192" i="9" s="1"/>
  <c r="DC194" i="9" s="1"/>
  <c r="CD186" i="9"/>
  <c r="CD188" i="9" s="1"/>
  <c r="CG186" i="9"/>
  <c r="CG188" i="9" s="1"/>
  <c r="CJ190" i="9"/>
  <c r="CJ192" i="9" s="1"/>
  <c r="CJ194" i="9" s="1"/>
  <c r="CK186" i="9"/>
  <c r="CK188" i="9" s="1"/>
  <c r="CK194" i="9" s="1"/>
  <c r="CN190" i="9"/>
  <c r="CN192" i="9" s="1"/>
  <c r="CN194" i="9" s="1"/>
  <c r="CO186" i="9"/>
  <c r="CO188" i="9" s="1"/>
  <c r="CO194" i="9" s="1"/>
  <c r="CR190" i="9"/>
  <c r="CR192" i="9" s="1"/>
  <c r="CR194" i="9" s="1"/>
  <c r="CS186" i="9"/>
  <c r="CS188" i="9" s="1"/>
  <c r="CS194" i="9" s="1"/>
  <c r="CV190" i="9"/>
  <c r="CV192" i="9" s="1"/>
  <c r="CW186" i="9"/>
  <c r="CW188" i="9" s="1"/>
  <c r="CZ190" i="9"/>
  <c r="CZ192" i="9" s="1"/>
  <c r="CZ194" i="9" s="1"/>
  <c r="DA186" i="9"/>
  <c r="DA188" i="9" s="1"/>
  <c r="DA194" i="9" s="1"/>
  <c r="DD190" i="9"/>
  <c r="DD192" i="9" s="1"/>
  <c r="DE186" i="9"/>
  <c r="DE188" i="9" s="1"/>
  <c r="DE194" i="9" s="1"/>
  <c r="DH190" i="9"/>
  <c r="DH192" i="9" s="1"/>
  <c r="DH194" i="9" s="1"/>
  <c r="DI186" i="9"/>
  <c r="DI188" i="9" s="1"/>
  <c r="DI194" i="9" s="1"/>
  <c r="DL190" i="9"/>
  <c r="DL192" i="9" s="1"/>
  <c r="DL194" i="9" s="1"/>
  <c r="DM186" i="9"/>
  <c r="DM188" i="9" s="1"/>
  <c r="DP186" i="9"/>
  <c r="DP188" i="9" s="1"/>
  <c r="DP194" i="9" s="1"/>
  <c r="DO190" i="9"/>
  <c r="DO192" i="9" s="1"/>
  <c r="DO194" i="9" s="1"/>
  <c r="DQ181" i="9"/>
  <c r="DQ190" i="9" s="1"/>
  <c r="DQ192" i="9" s="1"/>
  <c r="DQ113" i="9"/>
  <c r="DQ226" i="9" s="1"/>
  <c r="CE194" i="9"/>
  <c r="DD194" i="9"/>
  <c r="DT219" i="9"/>
  <c r="DT122" i="9" s="1"/>
  <c r="DT235" i="9" s="1"/>
  <c r="DU218" i="9"/>
  <c r="CI194" i="9"/>
  <c r="CM194" i="9"/>
  <c r="CQ194" i="9"/>
  <c r="DG194" i="9"/>
  <c r="DK194" i="9"/>
  <c r="CF194" i="9"/>
  <c r="DR172" i="9"/>
  <c r="DS171" i="9"/>
  <c r="CG194" i="9"/>
  <c r="CW194" i="9"/>
  <c r="DM194" i="9"/>
  <c r="DQ186" i="9" l="1"/>
  <c r="DQ188" i="9" s="1"/>
  <c r="DQ194" i="9" s="1"/>
  <c r="DR181" i="9"/>
  <c r="DR186" i="9" s="1"/>
  <c r="DR188" i="9" s="1"/>
  <c r="DR113" i="9"/>
  <c r="DR226" i="9" s="1"/>
  <c r="CE195" i="9"/>
  <c r="CF195" i="9" s="1"/>
  <c r="CG195" i="9" s="1"/>
  <c r="DS172" i="9"/>
  <c r="DT171" i="9"/>
  <c r="DU219" i="9"/>
  <c r="DU122" i="9" s="1"/>
  <c r="DU235" i="9" s="1"/>
  <c r="DV218" i="9"/>
  <c r="DV219" i="9" s="1"/>
  <c r="DV122" i="9" s="1"/>
  <c r="DV235" i="9" s="1"/>
  <c r="DR190" i="9" l="1"/>
  <c r="DR192" i="9" s="1"/>
  <c r="DS181" i="9"/>
  <c r="DS190" i="9" s="1"/>
  <c r="DS192" i="9" s="1"/>
  <c r="DS113" i="9"/>
  <c r="DS226" i="9" s="1"/>
  <c r="DR194" i="9"/>
  <c r="DT172" i="9"/>
  <c r="DU171" i="9"/>
  <c r="CH195" i="9"/>
  <c r="DS186" i="9" l="1"/>
  <c r="DS188" i="9" s="1"/>
  <c r="DS194" i="9" s="1"/>
  <c r="DT181" i="9"/>
  <c r="DT113" i="9"/>
  <c r="DT226" i="9" s="1"/>
  <c r="DT186" i="9"/>
  <c r="DT188" i="9" s="1"/>
  <c r="CI195" i="9"/>
  <c r="DU172" i="9"/>
  <c r="DV171" i="9"/>
  <c r="DV172" i="9" s="1"/>
  <c r="DT190" i="9"/>
  <c r="DT192" i="9" s="1"/>
  <c r="DV181" i="9" l="1"/>
  <c r="DV113" i="9"/>
  <c r="DV226" i="9" s="1"/>
  <c r="DU181" i="9"/>
  <c r="DU113" i="9"/>
  <c r="DU226" i="9" s="1"/>
  <c r="CJ195" i="9"/>
  <c r="DT194" i="9"/>
  <c r="DV186" i="9" l="1"/>
  <c r="DV188" i="9" s="1"/>
  <c r="DV190" i="9"/>
  <c r="DV192" i="9" s="1"/>
  <c r="DU186" i="9"/>
  <c r="DU188" i="9" s="1"/>
  <c r="DU190" i="9"/>
  <c r="DU192" i="9" s="1"/>
  <c r="CK195" i="9"/>
  <c r="DV194" i="9" l="1"/>
  <c r="DU194" i="9"/>
  <c r="CL195" i="9"/>
  <c r="CM195" i="9" l="1"/>
  <c r="CN195" i="9" l="1"/>
  <c r="CO195" i="9" l="1"/>
  <c r="CP195" i="9" l="1"/>
  <c r="CQ195" i="9" l="1"/>
  <c r="CR195" i="9" l="1"/>
  <c r="CS195" i="9" l="1"/>
  <c r="CT195" i="9" l="1"/>
  <c r="CU195" i="9" l="1"/>
  <c r="CV195" i="9" l="1"/>
  <c r="CW195" i="9" l="1"/>
  <c r="CX195" i="9" l="1"/>
  <c r="CY195" i="9" l="1"/>
  <c r="CZ195" i="9" l="1"/>
  <c r="DA195" i="9" l="1"/>
  <c r="DB195" i="9" l="1"/>
  <c r="DC195" i="9" l="1"/>
  <c r="DD195" i="9" l="1"/>
  <c r="DE195" i="9" l="1"/>
  <c r="DF195" i="9" l="1"/>
  <c r="DG195" i="9" l="1"/>
  <c r="DH195" i="9" l="1"/>
  <c r="DI195" i="9" l="1"/>
  <c r="DJ195" i="9" l="1"/>
  <c r="DK195" i="9" l="1"/>
  <c r="DL195" i="9" l="1"/>
  <c r="DM195" i="9" l="1"/>
  <c r="DN195" i="9" l="1"/>
  <c r="DO195" i="9" l="1"/>
  <c r="DP195" i="9" l="1"/>
  <c r="DO196" i="9" s="1"/>
  <c r="DO112" i="9" s="1"/>
  <c r="DO225" i="9" s="1"/>
  <c r="DP196" i="9" l="1"/>
  <c r="DP112" i="9" s="1"/>
  <c r="DP225" i="9" s="1"/>
  <c r="CB196" i="9"/>
  <c r="CC196" i="9"/>
  <c r="CC112" i="9" s="1"/>
  <c r="CC225" i="9" s="1"/>
  <c r="CE196" i="9"/>
  <c r="CE112" i="9" s="1"/>
  <c r="CE225" i="9" s="1"/>
  <c r="DQ195" i="9"/>
  <c r="CD196" i="9"/>
  <c r="CD112" i="9" s="1"/>
  <c r="CD225" i="9" s="1"/>
  <c r="CF196" i="9"/>
  <c r="CF112" i="9" s="1"/>
  <c r="CF225" i="9" s="1"/>
  <c r="CG196" i="9"/>
  <c r="CG112" i="9" s="1"/>
  <c r="CG225" i="9" s="1"/>
  <c r="CH196" i="9"/>
  <c r="CH112" i="9" s="1"/>
  <c r="CH225" i="9" s="1"/>
  <c r="CI196" i="9"/>
  <c r="CI112" i="9" s="1"/>
  <c r="CI225" i="9" s="1"/>
  <c r="CJ196" i="9"/>
  <c r="CJ112" i="9" s="1"/>
  <c r="CJ225" i="9" s="1"/>
  <c r="CK196" i="9"/>
  <c r="CK112" i="9" s="1"/>
  <c r="CK225" i="9" s="1"/>
  <c r="CL196" i="9"/>
  <c r="CL112" i="9" s="1"/>
  <c r="CL225" i="9" s="1"/>
  <c r="CM196" i="9"/>
  <c r="CM112" i="9" s="1"/>
  <c r="CM225" i="9" s="1"/>
  <c r="CN196" i="9"/>
  <c r="CN112" i="9" s="1"/>
  <c r="CN225" i="9" s="1"/>
  <c r="CO196" i="9"/>
  <c r="CO112" i="9" s="1"/>
  <c r="CO225" i="9" s="1"/>
  <c r="CP196" i="9"/>
  <c r="CP112" i="9" s="1"/>
  <c r="CP225" i="9" s="1"/>
  <c r="CQ196" i="9"/>
  <c r="CQ112" i="9" s="1"/>
  <c r="CQ225" i="9" s="1"/>
  <c r="CR196" i="9"/>
  <c r="CR112" i="9" s="1"/>
  <c r="CR225" i="9" s="1"/>
  <c r="CS196" i="9"/>
  <c r="CS112" i="9" s="1"/>
  <c r="CS225" i="9" s="1"/>
  <c r="CT196" i="9"/>
  <c r="CT112" i="9" s="1"/>
  <c r="CT225" i="9" s="1"/>
  <c r="CU196" i="9"/>
  <c r="CU112" i="9" s="1"/>
  <c r="CU225" i="9" s="1"/>
  <c r="CV196" i="9"/>
  <c r="CV112" i="9" s="1"/>
  <c r="CV225" i="9" s="1"/>
  <c r="CW196" i="9"/>
  <c r="CW112" i="9" s="1"/>
  <c r="CW225" i="9" s="1"/>
  <c r="CX196" i="9"/>
  <c r="CX112" i="9" s="1"/>
  <c r="CX225" i="9" s="1"/>
  <c r="CY196" i="9"/>
  <c r="CY112" i="9" s="1"/>
  <c r="CY225" i="9" s="1"/>
  <c r="CZ196" i="9"/>
  <c r="CZ112" i="9" s="1"/>
  <c r="CZ225" i="9" s="1"/>
  <c r="DA196" i="9"/>
  <c r="DA112" i="9" s="1"/>
  <c r="DA225" i="9" s="1"/>
  <c r="DB196" i="9"/>
  <c r="DB112" i="9" s="1"/>
  <c r="DB225" i="9" s="1"/>
  <c r="DC196" i="9"/>
  <c r="DC112" i="9" s="1"/>
  <c r="DC225" i="9" s="1"/>
  <c r="DD196" i="9"/>
  <c r="DD112" i="9" s="1"/>
  <c r="DD225" i="9" s="1"/>
  <c r="DE196" i="9"/>
  <c r="DE112" i="9" s="1"/>
  <c r="DE225" i="9" s="1"/>
  <c r="DF196" i="9"/>
  <c r="DF112" i="9" s="1"/>
  <c r="DF225" i="9" s="1"/>
  <c r="DG196" i="9"/>
  <c r="DG112" i="9" s="1"/>
  <c r="DG225" i="9" s="1"/>
  <c r="DH196" i="9"/>
  <c r="DH112" i="9" s="1"/>
  <c r="DH225" i="9" s="1"/>
  <c r="DI196" i="9"/>
  <c r="DI112" i="9" s="1"/>
  <c r="DI225" i="9" s="1"/>
  <c r="DJ196" i="9"/>
  <c r="DJ112" i="9" s="1"/>
  <c r="DJ225" i="9" s="1"/>
  <c r="DK196" i="9"/>
  <c r="DK112" i="9" s="1"/>
  <c r="DK225" i="9" s="1"/>
  <c r="DL196" i="9"/>
  <c r="DL112" i="9" s="1"/>
  <c r="DL225" i="9" s="1"/>
  <c r="DM196" i="9"/>
  <c r="DM112" i="9" s="1"/>
  <c r="DM225" i="9" s="1"/>
  <c r="DN196" i="9"/>
  <c r="DN112" i="9" s="1"/>
  <c r="DN225" i="9" s="1"/>
  <c r="DQ196" i="9" l="1"/>
  <c r="DQ112" i="9" s="1"/>
  <c r="DQ225" i="9" s="1"/>
  <c r="DR195" i="9"/>
  <c r="DR196" i="9" l="1"/>
  <c r="DR112" i="9" s="1"/>
  <c r="DR225" i="9" s="1"/>
  <c r="DS195" i="9"/>
  <c r="DS196" i="9" l="1"/>
  <c r="DS112" i="9" s="1"/>
  <c r="DS225" i="9" s="1"/>
  <c r="DT195" i="9"/>
  <c r="DT196" i="9" l="1"/>
  <c r="DT112" i="9" s="1"/>
  <c r="DT225" i="9" s="1"/>
  <c r="DU195" i="9"/>
  <c r="DU196" i="9" l="1"/>
  <c r="DU112" i="9" s="1"/>
  <c r="DU225" i="9" s="1"/>
  <c r="DV195" i="9"/>
  <c r="DV196" i="9" s="1"/>
  <c r="DV112" i="9" s="1"/>
  <c r="DV225" i="9" s="1"/>
  <c r="BU8" i="9" l="1"/>
  <c r="BU9" i="9"/>
  <c r="BU10" i="9"/>
  <c r="BU11" i="9"/>
  <c r="BU12" i="9"/>
  <c r="BU13" i="9"/>
  <c r="BU14" i="9"/>
  <c r="BU15" i="9"/>
  <c r="BU16" i="9"/>
  <c r="BU17" i="9"/>
  <c r="BU18" i="9"/>
  <c r="BU19" i="9"/>
  <c r="BU20" i="9"/>
  <c r="BU21" i="9"/>
  <c r="BU22" i="9"/>
  <c r="BU23" i="9"/>
  <c r="BU24" i="9"/>
  <c r="BU25" i="9"/>
  <c r="BU26" i="9"/>
  <c r="BU27" i="9"/>
  <c r="BU28" i="9"/>
  <c r="BU29" i="9"/>
  <c r="BU30" i="9"/>
  <c r="BU31" i="9"/>
  <c r="BU32" i="9"/>
  <c r="BU33" i="9"/>
  <c r="BU34" i="9"/>
  <c r="BU35" i="9"/>
  <c r="BU36" i="9"/>
  <c r="BU37" i="9"/>
  <c r="BU38" i="9"/>
  <c r="BU39" i="9"/>
  <c r="BU40" i="9"/>
  <c r="BU41" i="9"/>
  <c r="BU42" i="9"/>
  <c r="BU43" i="9"/>
  <c r="BU44" i="9"/>
  <c r="BU45" i="9"/>
  <c r="BU46" i="9"/>
  <c r="BU47" i="9"/>
  <c r="BU48" i="9"/>
  <c r="BU49" i="9"/>
  <c r="BU50" i="9"/>
  <c r="BU51" i="9"/>
  <c r="BU52" i="9"/>
  <c r="BU53" i="9"/>
  <c r="BU54" i="9"/>
  <c r="BU55" i="9"/>
  <c r="BU56" i="9"/>
  <c r="BU57" i="9"/>
  <c r="BU58" i="9"/>
  <c r="BU59" i="9"/>
  <c r="BU60" i="9"/>
  <c r="BU61" i="9"/>
  <c r="BU62" i="9"/>
  <c r="BU63" i="9"/>
  <c r="BU64" i="9"/>
  <c r="BU65" i="9"/>
  <c r="BU66" i="9"/>
  <c r="BU67" i="9"/>
  <c r="BU68" i="9"/>
  <c r="BU69" i="9"/>
  <c r="BU70" i="9"/>
  <c r="BU71" i="9"/>
  <c r="BU72" i="9"/>
  <c r="BU73" i="9"/>
  <c r="BU74" i="9"/>
  <c r="BU75" i="9"/>
  <c r="BU76" i="9"/>
  <c r="BU77" i="9"/>
  <c r="BU78" i="9"/>
  <c r="BU79" i="9"/>
  <c r="BU80" i="9"/>
  <c r="BU81" i="9"/>
  <c r="BU82" i="9"/>
  <c r="BU83" i="9"/>
  <c r="BU84" i="9"/>
  <c r="BU85" i="9"/>
  <c r="BU86" i="9"/>
  <c r="BU87" i="9"/>
  <c r="BU88" i="9"/>
  <c r="BU89" i="9"/>
  <c r="BU90" i="9"/>
  <c r="BU91" i="9"/>
  <c r="BU92" i="9"/>
  <c r="BU93" i="9"/>
  <c r="BU94" i="9"/>
  <c r="BU95" i="9"/>
  <c r="BU96" i="9"/>
  <c r="BU97" i="9"/>
  <c r="BU98" i="9"/>
  <c r="BU99" i="9"/>
  <c r="BU100" i="9"/>
  <c r="BU101" i="9"/>
  <c r="BU102" i="9"/>
  <c r="BU103" i="9"/>
  <c r="BU104" i="9"/>
  <c r="BU105" i="9"/>
  <c r="BU106" i="9"/>
  <c r="BU107" i="9"/>
  <c r="BU108" i="9"/>
  <c r="BZ8" i="9"/>
  <c r="DV8" i="9" s="1"/>
  <c r="BZ9" i="9"/>
  <c r="DU9" i="9" s="1"/>
  <c r="DU135" i="9" s="1"/>
  <c r="DU248" i="9" s="1"/>
  <c r="BZ10" i="9"/>
  <c r="DV10" i="9" s="1"/>
  <c r="DV136" i="9" s="1"/>
  <c r="DV249" i="9" s="1"/>
  <c r="BZ11" i="9"/>
  <c r="DU11" i="9" s="1"/>
  <c r="DU137" i="9" s="1"/>
  <c r="DU250" i="9" s="1"/>
  <c r="BZ12" i="9"/>
  <c r="DV12" i="9" s="1"/>
  <c r="DV138" i="9" s="1"/>
  <c r="DV251" i="9" s="1"/>
  <c r="BZ13" i="9"/>
  <c r="DU13" i="9" s="1"/>
  <c r="DU139" i="9" s="1"/>
  <c r="DU252" i="9" s="1"/>
  <c r="BZ14" i="9"/>
  <c r="DV14" i="9" s="1"/>
  <c r="DV140" i="9" s="1"/>
  <c r="DV253" i="9" s="1"/>
  <c r="BZ15" i="9"/>
  <c r="DU15" i="9" s="1"/>
  <c r="DU141" i="9" s="1"/>
  <c r="DU254" i="9" s="1"/>
  <c r="BZ16" i="9"/>
  <c r="DV16" i="9" s="1"/>
  <c r="BZ17" i="9"/>
  <c r="DU17" i="9" s="1"/>
  <c r="DU142" i="9" s="1"/>
  <c r="DU255" i="9" s="1"/>
  <c r="BZ18" i="9"/>
  <c r="DV18" i="9" s="1"/>
  <c r="DV114" i="9" s="1"/>
  <c r="DV227" i="9" s="1"/>
  <c r="BZ19" i="9"/>
  <c r="DU19" i="9" s="1"/>
  <c r="BZ20" i="9"/>
  <c r="DV20" i="9" s="1"/>
  <c r="DV115" i="9" s="1"/>
  <c r="BZ21" i="9"/>
  <c r="DU21" i="9" s="1"/>
  <c r="DU116" i="9" s="1"/>
  <c r="DU229" i="9" s="1"/>
  <c r="BZ22" i="9"/>
  <c r="DS22" i="9" s="1"/>
  <c r="DS117" i="9" s="1"/>
  <c r="DS230" i="9" s="1"/>
  <c r="BZ23" i="9"/>
  <c r="DT23" i="9" s="1"/>
  <c r="DT118" i="9" s="1"/>
  <c r="DT231" i="9" s="1"/>
  <c r="BZ24" i="9"/>
  <c r="DU24" i="9" s="1"/>
  <c r="DU119" i="9" s="1"/>
  <c r="DU232" i="9" s="1"/>
  <c r="BZ25" i="9"/>
  <c r="CH25" i="9" s="1"/>
  <c r="CH120" i="9" s="1"/>
  <c r="CH233" i="9" s="1"/>
  <c r="BZ26" i="9"/>
  <c r="BZ27" i="9"/>
  <c r="BZ28" i="9"/>
  <c r="BZ29" i="9"/>
  <c r="BZ30" i="9"/>
  <c r="BZ31" i="9"/>
  <c r="BZ32" i="9"/>
  <c r="BZ33" i="9"/>
  <c r="BZ34" i="9"/>
  <c r="BZ35" i="9"/>
  <c r="BZ36" i="9"/>
  <c r="BZ37" i="9"/>
  <c r="BZ38" i="9"/>
  <c r="BZ39" i="9"/>
  <c r="BZ40" i="9"/>
  <c r="BZ41" i="9"/>
  <c r="BZ42" i="9"/>
  <c r="BZ43" i="9"/>
  <c r="BZ44" i="9"/>
  <c r="BZ45" i="9"/>
  <c r="BZ46" i="9"/>
  <c r="BZ47" i="9"/>
  <c r="BZ48" i="9"/>
  <c r="BZ49" i="9"/>
  <c r="BZ50" i="9"/>
  <c r="BZ51" i="9"/>
  <c r="BZ52" i="9"/>
  <c r="BZ53" i="9"/>
  <c r="BZ54" i="9"/>
  <c r="BZ55" i="9"/>
  <c r="BZ56" i="9"/>
  <c r="BZ57" i="9"/>
  <c r="BZ58" i="9"/>
  <c r="BZ59" i="9"/>
  <c r="BZ60" i="9"/>
  <c r="BZ61" i="9"/>
  <c r="BZ62" i="9"/>
  <c r="BZ63" i="9"/>
  <c r="BZ64" i="9"/>
  <c r="BZ65" i="9"/>
  <c r="BZ66" i="9"/>
  <c r="BZ67" i="9"/>
  <c r="BZ68" i="9"/>
  <c r="BZ69" i="9"/>
  <c r="BZ70" i="9"/>
  <c r="BZ71" i="9"/>
  <c r="BZ72" i="9"/>
  <c r="BZ73" i="9"/>
  <c r="BZ74" i="9"/>
  <c r="BZ75" i="9"/>
  <c r="BZ76" i="9"/>
  <c r="BZ77" i="9"/>
  <c r="BZ78" i="9"/>
  <c r="BZ79" i="9"/>
  <c r="BZ80" i="9"/>
  <c r="BZ81" i="9"/>
  <c r="BZ82" i="9"/>
  <c r="BZ83" i="9"/>
  <c r="BZ84" i="9"/>
  <c r="BZ85" i="9"/>
  <c r="BZ86" i="9"/>
  <c r="BZ87" i="9"/>
  <c r="BZ88" i="9"/>
  <c r="BZ89" i="9"/>
  <c r="BZ90" i="9"/>
  <c r="BZ91" i="9"/>
  <c r="BZ92" i="9"/>
  <c r="BZ93" i="9"/>
  <c r="BZ94" i="9"/>
  <c r="BZ95" i="9"/>
  <c r="BZ96" i="9"/>
  <c r="BZ97" i="9"/>
  <c r="BZ98" i="9"/>
  <c r="BZ99" i="9"/>
  <c r="BZ100" i="9"/>
  <c r="BZ101" i="9"/>
  <c r="BZ102" i="9"/>
  <c r="BZ103" i="9"/>
  <c r="BZ104" i="9"/>
  <c r="BZ105" i="9"/>
  <c r="BZ106" i="9"/>
  <c r="BZ107" i="9"/>
  <c r="BZ108" i="9"/>
  <c r="BZ7" i="9"/>
  <c r="DU7" i="9" s="1"/>
  <c r="DU111" i="9" s="1"/>
  <c r="DU224" i="9" s="1"/>
  <c r="BU7" i="9"/>
  <c r="DV133" i="9" l="1"/>
  <c r="DV246" i="9" s="1"/>
  <c r="DV228" i="9"/>
  <c r="CS8" i="9"/>
  <c r="CE10" i="9"/>
  <c r="CE136" i="9" s="1"/>
  <c r="CE249" i="9" s="1"/>
  <c r="CC8" i="9"/>
  <c r="DI8" i="9"/>
  <c r="CU10" i="9"/>
  <c r="CU136" i="9" s="1"/>
  <c r="CU249" i="9" s="1"/>
  <c r="CK8" i="9"/>
  <c r="DA8" i="9"/>
  <c r="DQ8" i="9"/>
  <c r="CM10" i="9"/>
  <c r="CM136" i="9" s="1"/>
  <c r="CM249" i="9" s="1"/>
  <c r="DC10" i="9"/>
  <c r="DC136" i="9" s="1"/>
  <c r="DC249" i="9" s="1"/>
  <c r="CG8" i="9"/>
  <c r="CO8" i="9"/>
  <c r="CW8" i="9"/>
  <c r="DE8" i="9"/>
  <c r="DM8" i="9"/>
  <c r="DU8" i="9"/>
  <c r="CI10" i="9"/>
  <c r="CI136" i="9" s="1"/>
  <c r="CI249" i="9" s="1"/>
  <c r="CQ10" i="9"/>
  <c r="CQ136" i="9" s="1"/>
  <c r="CQ249" i="9" s="1"/>
  <c r="CY10" i="9"/>
  <c r="CY136" i="9" s="1"/>
  <c r="CY249" i="9" s="1"/>
  <c r="CE8" i="9"/>
  <c r="CI8" i="9"/>
  <c r="CM8" i="9"/>
  <c r="CQ8" i="9"/>
  <c r="CU8" i="9"/>
  <c r="CY8" i="9"/>
  <c r="DC8" i="9"/>
  <c r="DG8" i="9"/>
  <c r="DK8" i="9"/>
  <c r="DO8" i="9"/>
  <c r="DS8" i="9"/>
  <c r="CC10" i="9"/>
  <c r="CC136" i="9" s="1"/>
  <c r="CC249" i="9" s="1"/>
  <c r="CG10" i="9"/>
  <c r="CG136" i="9" s="1"/>
  <c r="CG249" i="9" s="1"/>
  <c r="CK10" i="9"/>
  <c r="CK136" i="9" s="1"/>
  <c r="CK249" i="9" s="1"/>
  <c r="CO10" i="9"/>
  <c r="CO136" i="9" s="1"/>
  <c r="CO249" i="9" s="1"/>
  <c r="CS10" i="9"/>
  <c r="CS136" i="9" s="1"/>
  <c r="CS249" i="9" s="1"/>
  <c r="CW10" i="9"/>
  <c r="CW136" i="9" s="1"/>
  <c r="CW249" i="9" s="1"/>
  <c r="DA10" i="9"/>
  <c r="DA136" i="9" s="1"/>
  <c r="DA249" i="9" s="1"/>
  <c r="DE10" i="9"/>
  <c r="DE136" i="9" s="1"/>
  <c r="DE249" i="9" s="1"/>
  <c r="DV107" i="9"/>
  <c r="DT107" i="9"/>
  <c r="DR107" i="9"/>
  <c r="DP107" i="9"/>
  <c r="DN107" i="9"/>
  <c r="DL107" i="9"/>
  <c r="DJ107" i="9"/>
  <c r="DH107" i="9"/>
  <c r="DF107" i="9"/>
  <c r="DD107" i="9"/>
  <c r="DB107" i="9"/>
  <c r="CZ107" i="9"/>
  <c r="CX107" i="9"/>
  <c r="CV107" i="9"/>
  <c r="CT107" i="9"/>
  <c r="CR107" i="9"/>
  <c r="CP107" i="9"/>
  <c r="CN107" i="9"/>
  <c r="CL107" i="9"/>
  <c r="CJ107" i="9"/>
  <c r="CH107" i="9"/>
  <c r="CF107" i="9"/>
  <c r="CD107" i="9"/>
  <c r="CB107" i="9"/>
  <c r="DU107" i="9"/>
  <c r="DS107" i="9"/>
  <c r="DQ107" i="9"/>
  <c r="DO107" i="9"/>
  <c r="DM107" i="9"/>
  <c r="DK107" i="9"/>
  <c r="DI107" i="9"/>
  <c r="DG107" i="9"/>
  <c r="DE107" i="9"/>
  <c r="DC107" i="9"/>
  <c r="DA107" i="9"/>
  <c r="CY107" i="9"/>
  <c r="CW107" i="9"/>
  <c r="CU107" i="9"/>
  <c r="CS107" i="9"/>
  <c r="CQ107" i="9"/>
  <c r="CO107" i="9"/>
  <c r="CM107" i="9"/>
  <c r="CK107" i="9"/>
  <c r="CI107" i="9"/>
  <c r="CG107" i="9"/>
  <c r="CE107" i="9"/>
  <c r="CC107" i="9"/>
  <c r="DV99" i="9"/>
  <c r="DT99" i="9"/>
  <c r="DR99" i="9"/>
  <c r="DP99" i="9"/>
  <c r="DN99" i="9"/>
  <c r="DL99" i="9"/>
  <c r="DJ99" i="9"/>
  <c r="DH99" i="9"/>
  <c r="DF99" i="9"/>
  <c r="DD99" i="9"/>
  <c r="DB99" i="9"/>
  <c r="CZ99" i="9"/>
  <c r="CX99" i="9"/>
  <c r="CV99" i="9"/>
  <c r="CT99" i="9"/>
  <c r="CR99" i="9"/>
  <c r="CP99" i="9"/>
  <c r="CN99" i="9"/>
  <c r="CL99" i="9"/>
  <c r="CJ99" i="9"/>
  <c r="CH99" i="9"/>
  <c r="CF99" i="9"/>
  <c r="CD99" i="9"/>
  <c r="CB99" i="9"/>
  <c r="DU99" i="9"/>
  <c r="DS99" i="9"/>
  <c r="DQ99" i="9"/>
  <c r="DO99" i="9"/>
  <c r="DM99" i="9"/>
  <c r="DK99" i="9"/>
  <c r="DI99" i="9"/>
  <c r="DG99" i="9"/>
  <c r="DE99" i="9"/>
  <c r="DC99" i="9"/>
  <c r="DA99" i="9"/>
  <c r="CY99" i="9"/>
  <c r="CW99" i="9"/>
  <c r="CU99" i="9"/>
  <c r="CS99" i="9"/>
  <c r="CQ99" i="9"/>
  <c r="CO99" i="9"/>
  <c r="CM99" i="9"/>
  <c r="CK99" i="9"/>
  <c r="CI99" i="9"/>
  <c r="CG99" i="9"/>
  <c r="CE99" i="9"/>
  <c r="CC99" i="9"/>
  <c r="DV95" i="9"/>
  <c r="DT95" i="9"/>
  <c r="DR95" i="9"/>
  <c r="DP95" i="9"/>
  <c r="DN95" i="9"/>
  <c r="DL95" i="9"/>
  <c r="DJ95" i="9"/>
  <c r="DH95" i="9"/>
  <c r="DF95" i="9"/>
  <c r="DD95" i="9"/>
  <c r="DB95" i="9"/>
  <c r="CZ95" i="9"/>
  <c r="CX95" i="9"/>
  <c r="CV95" i="9"/>
  <c r="CT95" i="9"/>
  <c r="CR95" i="9"/>
  <c r="CP95" i="9"/>
  <c r="CN95" i="9"/>
  <c r="CL95" i="9"/>
  <c r="CJ95" i="9"/>
  <c r="CH95" i="9"/>
  <c r="CF95" i="9"/>
  <c r="CD95" i="9"/>
  <c r="CB95" i="9"/>
  <c r="DU95" i="9"/>
  <c r="DS95" i="9"/>
  <c r="DQ95" i="9"/>
  <c r="DO95" i="9"/>
  <c r="DM95" i="9"/>
  <c r="DK95" i="9"/>
  <c r="DI95" i="9"/>
  <c r="DG95" i="9"/>
  <c r="DE95" i="9"/>
  <c r="DC95" i="9"/>
  <c r="DA95" i="9"/>
  <c r="CY95" i="9"/>
  <c r="CW95" i="9"/>
  <c r="CU95" i="9"/>
  <c r="CS95" i="9"/>
  <c r="CQ95" i="9"/>
  <c r="CO95" i="9"/>
  <c r="CM95" i="9"/>
  <c r="CK95" i="9"/>
  <c r="CI95" i="9"/>
  <c r="CG95" i="9"/>
  <c r="CE95" i="9"/>
  <c r="CC95" i="9"/>
  <c r="DV89" i="9"/>
  <c r="DT89" i="9"/>
  <c r="DR89" i="9"/>
  <c r="DP89" i="9"/>
  <c r="DN89" i="9"/>
  <c r="DL89" i="9"/>
  <c r="DJ89" i="9"/>
  <c r="DH89" i="9"/>
  <c r="DF89" i="9"/>
  <c r="DD89" i="9"/>
  <c r="DB89" i="9"/>
  <c r="CZ89" i="9"/>
  <c r="CX89" i="9"/>
  <c r="CV89" i="9"/>
  <c r="CT89" i="9"/>
  <c r="CR89" i="9"/>
  <c r="CP89" i="9"/>
  <c r="CN89" i="9"/>
  <c r="CL89" i="9"/>
  <c r="CJ89" i="9"/>
  <c r="CH89" i="9"/>
  <c r="CF89" i="9"/>
  <c r="CD89" i="9"/>
  <c r="CB89" i="9"/>
  <c r="DU89" i="9"/>
  <c r="DS89" i="9"/>
  <c r="DQ89" i="9"/>
  <c r="DO89" i="9"/>
  <c r="DM89" i="9"/>
  <c r="DK89" i="9"/>
  <c r="DI89" i="9"/>
  <c r="DG89" i="9"/>
  <c r="DE89" i="9"/>
  <c r="DC89" i="9"/>
  <c r="DA89" i="9"/>
  <c r="CY89" i="9"/>
  <c r="CW89" i="9"/>
  <c r="CU89" i="9"/>
  <c r="CS89" i="9"/>
  <c r="CQ89" i="9"/>
  <c r="CO89" i="9"/>
  <c r="CM89" i="9"/>
  <c r="CK89" i="9"/>
  <c r="CI89" i="9"/>
  <c r="CG89" i="9"/>
  <c r="CE89" i="9"/>
  <c r="CC89" i="9"/>
  <c r="DV83" i="9"/>
  <c r="DT83" i="9"/>
  <c r="DR83" i="9"/>
  <c r="DP83" i="9"/>
  <c r="DN83" i="9"/>
  <c r="DL83" i="9"/>
  <c r="DJ83" i="9"/>
  <c r="DH83" i="9"/>
  <c r="DF83" i="9"/>
  <c r="DD83" i="9"/>
  <c r="DB83" i="9"/>
  <c r="CZ83" i="9"/>
  <c r="CX83" i="9"/>
  <c r="CV83" i="9"/>
  <c r="CT83" i="9"/>
  <c r="CR83" i="9"/>
  <c r="CP83" i="9"/>
  <c r="CN83" i="9"/>
  <c r="CL83" i="9"/>
  <c r="CJ83" i="9"/>
  <c r="CH83" i="9"/>
  <c r="CF83" i="9"/>
  <c r="CD83" i="9"/>
  <c r="CB83" i="9"/>
  <c r="DU83" i="9"/>
  <c r="DS83" i="9"/>
  <c r="DQ83" i="9"/>
  <c r="DO83" i="9"/>
  <c r="DM83" i="9"/>
  <c r="DK83" i="9"/>
  <c r="DI83" i="9"/>
  <c r="DG83" i="9"/>
  <c r="DE83" i="9"/>
  <c r="DC83" i="9"/>
  <c r="DA83" i="9"/>
  <c r="CY83" i="9"/>
  <c r="CW83" i="9"/>
  <c r="CU83" i="9"/>
  <c r="CS83" i="9"/>
  <c r="CQ83" i="9"/>
  <c r="CO83" i="9"/>
  <c r="CM83" i="9"/>
  <c r="CK83" i="9"/>
  <c r="CI83" i="9"/>
  <c r="CG83" i="9"/>
  <c r="CE83" i="9"/>
  <c r="CC83" i="9"/>
  <c r="DU77" i="9"/>
  <c r="DS77" i="9"/>
  <c r="DQ77" i="9"/>
  <c r="DO77" i="9"/>
  <c r="DM77" i="9"/>
  <c r="DK77" i="9"/>
  <c r="DI77" i="9"/>
  <c r="DG77" i="9"/>
  <c r="DE77" i="9"/>
  <c r="DC77" i="9"/>
  <c r="DA77" i="9"/>
  <c r="CY77" i="9"/>
  <c r="CW77" i="9"/>
  <c r="CU77" i="9"/>
  <c r="CS77" i="9"/>
  <c r="CQ77" i="9"/>
  <c r="CO77" i="9"/>
  <c r="CM77" i="9"/>
  <c r="CK77" i="9"/>
  <c r="CI77" i="9"/>
  <c r="CG77" i="9"/>
  <c r="CE77" i="9"/>
  <c r="CC77" i="9"/>
  <c r="DV77" i="9"/>
  <c r="DT77" i="9"/>
  <c r="DR77" i="9"/>
  <c r="DP77" i="9"/>
  <c r="DN77" i="9"/>
  <c r="DL77" i="9"/>
  <c r="DJ77" i="9"/>
  <c r="DH77" i="9"/>
  <c r="DF77" i="9"/>
  <c r="DD77" i="9"/>
  <c r="DB77" i="9"/>
  <c r="CZ77" i="9"/>
  <c r="CX77" i="9"/>
  <c r="CV77" i="9"/>
  <c r="CT77" i="9"/>
  <c r="CR77" i="9"/>
  <c r="CP77" i="9"/>
  <c r="CN77" i="9"/>
  <c r="CL77" i="9"/>
  <c r="CJ77" i="9"/>
  <c r="CH77" i="9"/>
  <c r="CF77" i="9"/>
  <c r="CD77" i="9"/>
  <c r="CB77" i="9"/>
  <c r="DU71" i="9"/>
  <c r="DS71" i="9"/>
  <c r="DQ71" i="9"/>
  <c r="DO71" i="9"/>
  <c r="DM71" i="9"/>
  <c r="DK71" i="9"/>
  <c r="DI71" i="9"/>
  <c r="DG71" i="9"/>
  <c r="DE71" i="9"/>
  <c r="DC71" i="9"/>
  <c r="DA71" i="9"/>
  <c r="CY71" i="9"/>
  <c r="CW71" i="9"/>
  <c r="CU71" i="9"/>
  <c r="CS71" i="9"/>
  <c r="CQ71" i="9"/>
  <c r="CO71" i="9"/>
  <c r="CM71" i="9"/>
  <c r="CK71" i="9"/>
  <c r="CI71" i="9"/>
  <c r="CG71" i="9"/>
  <c r="CE71" i="9"/>
  <c r="CC71" i="9"/>
  <c r="DV71" i="9"/>
  <c r="DT71" i="9"/>
  <c r="DR71" i="9"/>
  <c r="DP71" i="9"/>
  <c r="DN71" i="9"/>
  <c r="DL71" i="9"/>
  <c r="DJ71" i="9"/>
  <c r="DH71" i="9"/>
  <c r="DF71" i="9"/>
  <c r="DD71" i="9"/>
  <c r="DB71" i="9"/>
  <c r="CZ71" i="9"/>
  <c r="CX71" i="9"/>
  <c r="CV71" i="9"/>
  <c r="CT71" i="9"/>
  <c r="CR71" i="9"/>
  <c r="CP71" i="9"/>
  <c r="CN71" i="9"/>
  <c r="CL71" i="9"/>
  <c r="CJ71" i="9"/>
  <c r="CH71" i="9"/>
  <c r="CF71" i="9"/>
  <c r="CD71" i="9"/>
  <c r="CB71" i="9"/>
  <c r="DU67" i="9"/>
  <c r="DS67" i="9"/>
  <c r="DQ67" i="9"/>
  <c r="DO67" i="9"/>
  <c r="DM67" i="9"/>
  <c r="DK67" i="9"/>
  <c r="DI67" i="9"/>
  <c r="DG67" i="9"/>
  <c r="DE67" i="9"/>
  <c r="DC67" i="9"/>
  <c r="DA67" i="9"/>
  <c r="CY67" i="9"/>
  <c r="CW67" i="9"/>
  <c r="CU67" i="9"/>
  <c r="CS67" i="9"/>
  <c r="CQ67" i="9"/>
  <c r="CO67" i="9"/>
  <c r="CM67" i="9"/>
  <c r="CK67" i="9"/>
  <c r="CI67" i="9"/>
  <c r="CG67" i="9"/>
  <c r="CE67" i="9"/>
  <c r="CC67" i="9"/>
  <c r="DV67" i="9"/>
  <c r="DT67" i="9"/>
  <c r="DR67" i="9"/>
  <c r="DP67" i="9"/>
  <c r="DN67" i="9"/>
  <c r="DL67" i="9"/>
  <c r="DJ67" i="9"/>
  <c r="DH67" i="9"/>
  <c r="DF67" i="9"/>
  <c r="DD67" i="9"/>
  <c r="DB67" i="9"/>
  <c r="CZ67" i="9"/>
  <c r="CX67" i="9"/>
  <c r="CV67" i="9"/>
  <c r="CT67" i="9"/>
  <c r="CR67" i="9"/>
  <c r="CP67" i="9"/>
  <c r="CN67" i="9"/>
  <c r="CL67" i="9"/>
  <c r="CJ67" i="9"/>
  <c r="CH67" i="9"/>
  <c r="CF67" i="9"/>
  <c r="CD67" i="9"/>
  <c r="CB67" i="9"/>
  <c r="DU61" i="9"/>
  <c r="DS61" i="9"/>
  <c r="DQ61" i="9"/>
  <c r="DO61" i="9"/>
  <c r="DM61" i="9"/>
  <c r="DK61" i="9"/>
  <c r="DI61" i="9"/>
  <c r="DG61" i="9"/>
  <c r="DE61" i="9"/>
  <c r="DC61" i="9"/>
  <c r="DA61" i="9"/>
  <c r="CY61" i="9"/>
  <c r="CW61" i="9"/>
  <c r="CU61" i="9"/>
  <c r="CS61" i="9"/>
  <c r="CQ61" i="9"/>
  <c r="CO61" i="9"/>
  <c r="CM61" i="9"/>
  <c r="CK61" i="9"/>
  <c r="CI61" i="9"/>
  <c r="CG61" i="9"/>
  <c r="CE61" i="9"/>
  <c r="CC61" i="9"/>
  <c r="DV61" i="9"/>
  <c r="DT61" i="9"/>
  <c r="DR61" i="9"/>
  <c r="DP61" i="9"/>
  <c r="DN61" i="9"/>
  <c r="DL61" i="9"/>
  <c r="DJ61" i="9"/>
  <c r="DH61" i="9"/>
  <c r="DF61" i="9"/>
  <c r="DD61" i="9"/>
  <c r="DB61" i="9"/>
  <c r="CZ61" i="9"/>
  <c r="CX61" i="9"/>
  <c r="CV61" i="9"/>
  <c r="CT61" i="9"/>
  <c r="CR61" i="9"/>
  <c r="CP61" i="9"/>
  <c r="CN61" i="9"/>
  <c r="CL61" i="9"/>
  <c r="CJ61" i="9"/>
  <c r="CH61" i="9"/>
  <c r="CF61" i="9"/>
  <c r="CD61" i="9"/>
  <c r="CB61" i="9"/>
  <c r="DU53" i="9"/>
  <c r="DS53" i="9"/>
  <c r="DQ53" i="9"/>
  <c r="DO53" i="9"/>
  <c r="DM53" i="9"/>
  <c r="DK53" i="9"/>
  <c r="DI53" i="9"/>
  <c r="DG53" i="9"/>
  <c r="DE53" i="9"/>
  <c r="DC53" i="9"/>
  <c r="DA53" i="9"/>
  <c r="CY53" i="9"/>
  <c r="CW53" i="9"/>
  <c r="CU53" i="9"/>
  <c r="CS53" i="9"/>
  <c r="CQ53" i="9"/>
  <c r="CO53" i="9"/>
  <c r="CM53" i="9"/>
  <c r="CK53" i="9"/>
  <c r="DV53" i="9"/>
  <c r="DR53" i="9"/>
  <c r="DN53" i="9"/>
  <c r="DJ53" i="9"/>
  <c r="DF53" i="9"/>
  <c r="DB53" i="9"/>
  <c r="CX53" i="9"/>
  <c r="CT53" i="9"/>
  <c r="CP53" i="9"/>
  <c r="CL53" i="9"/>
  <c r="CI53" i="9"/>
  <c r="CG53" i="9"/>
  <c r="CE53" i="9"/>
  <c r="CC53" i="9"/>
  <c r="DT53" i="9"/>
  <c r="DP53" i="9"/>
  <c r="DL53" i="9"/>
  <c r="DH53" i="9"/>
  <c r="DD53" i="9"/>
  <c r="CZ53" i="9"/>
  <c r="CV53" i="9"/>
  <c r="CR53" i="9"/>
  <c r="CN53" i="9"/>
  <c r="CJ53" i="9"/>
  <c r="CH53" i="9"/>
  <c r="CF53" i="9"/>
  <c r="CD53" i="9"/>
  <c r="CB53" i="9"/>
  <c r="DU45" i="9"/>
  <c r="DS45" i="9"/>
  <c r="DQ45" i="9"/>
  <c r="DO45" i="9"/>
  <c r="DM45" i="9"/>
  <c r="DK45" i="9"/>
  <c r="DI45" i="9"/>
  <c r="DG45" i="9"/>
  <c r="DE45" i="9"/>
  <c r="DC45" i="9"/>
  <c r="DA45" i="9"/>
  <c r="CY45" i="9"/>
  <c r="CW45" i="9"/>
  <c r="CU45" i="9"/>
  <c r="CS45" i="9"/>
  <c r="CQ45" i="9"/>
  <c r="CO45" i="9"/>
  <c r="CM45" i="9"/>
  <c r="CK45" i="9"/>
  <c r="CI45" i="9"/>
  <c r="CG45" i="9"/>
  <c r="CE45" i="9"/>
  <c r="CC45" i="9"/>
  <c r="DV45" i="9"/>
  <c r="DT45" i="9"/>
  <c r="DR45" i="9"/>
  <c r="DP45" i="9"/>
  <c r="DN45" i="9"/>
  <c r="DL45" i="9"/>
  <c r="DJ45" i="9"/>
  <c r="DH45" i="9"/>
  <c r="DF45" i="9"/>
  <c r="DD45" i="9"/>
  <c r="DB45" i="9"/>
  <c r="CZ45" i="9"/>
  <c r="CX45" i="9"/>
  <c r="CV45" i="9"/>
  <c r="CT45" i="9"/>
  <c r="CR45" i="9"/>
  <c r="CP45" i="9"/>
  <c r="CN45" i="9"/>
  <c r="CL45" i="9"/>
  <c r="CJ45" i="9"/>
  <c r="CH45" i="9"/>
  <c r="CF45" i="9"/>
  <c r="CD45" i="9"/>
  <c r="CB45" i="9"/>
  <c r="DU33" i="9"/>
  <c r="DU126" i="9" s="1"/>
  <c r="DU239" i="9" s="1"/>
  <c r="DS33" i="9"/>
  <c r="DS126" i="9" s="1"/>
  <c r="DS239" i="9" s="1"/>
  <c r="DQ33" i="9"/>
  <c r="DQ126" i="9" s="1"/>
  <c r="DQ239" i="9" s="1"/>
  <c r="DO33" i="9"/>
  <c r="DO126" i="9" s="1"/>
  <c r="DO239" i="9" s="1"/>
  <c r="DM33" i="9"/>
  <c r="DM126" i="9" s="1"/>
  <c r="DM239" i="9" s="1"/>
  <c r="DK33" i="9"/>
  <c r="DK126" i="9" s="1"/>
  <c r="DK239" i="9" s="1"/>
  <c r="DI33" i="9"/>
  <c r="DI126" i="9" s="1"/>
  <c r="DI239" i="9" s="1"/>
  <c r="DG33" i="9"/>
  <c r="DG126" i="9" s="1"/>
  <c r="DG239" i="9" s="1"/>
  <c r="DE33" i="9"/>
  <c r="DE126" i="9" s="1"/>
  <c r="DE239" i="9" s="1"/>
  <c r="DC33" i="9"/>
  <c r="DC126" i="9" s="1"/>
  <c r="DC239" i="9" s="1"/>
  <c r="DA33" i="9"/>
  <c r="DA126" i="9" s="1"/>
  <c r="DA239" i="9" s="1"/>
  <c r="CY33" i="9"/>
  <c r="CY126" i="9" s="1"/>
  <c r="CY239" i="9" s="1"/>
  <c r="CW33" i="9"/>
  <c r="CW126" i="9" s="1"/>
  <c r="CW239" i="9" s="1"/>
  <c r="CU33" i="9"/>
  <c r="CU126" i="9" s="1"/>
  <c r="CU239" i="9" s="1"/>
  <c r="CS33" i="9"/>
  <c r="CS126" i="9" s="1"/>
  <c r="CS239" i="9" s="1"/>
  <c r="CQ33" i="9"/>
  <c r="CQ126" i="9" s="1"/>
  <c r="CQ239" i="9" s="1"/>
  <c r="CO33" i="9"/>
  <c r="CO126" i="9" s="1"/>
  <c r="CO239" i="9" s="1"/>
  <c r="CM33" i="9"/>
  <c r="CM126" i="9" s="1"/>
  <c r="CM239" i="9" s="1"/>
  <c r="CK33" i="9"/>
  <c r="CK126" i="9" s="1"/>
  <c r="CK239" i="9" s="1"/>
  <c r="CI33" i="9"/>
  <c r="CI126" i="9" s="1"/>
  <c r="CI239" i="9" s="1"/>
  <c r="CG33" i="9"/>
  <c r="CG126" i="9" s="1"/>
  <c r="CG239" i="9" s="1"/>
  <c r="CE33" i="9"/>
  <c r="CE126" i="9" s="1"/>
  <c r="CE239" i="9" s="1"/>
  <c r="CC33" i="9"/>
  <c r="CC126" i="9" s="1"/>
  <c r="CC239" i="9" s="1"/>
  <c r="DV33" i="9"/>
  <c r="DV126" i="9" s="1"/>
  <c r="DV239" i="9" s="1"/>
  <c r="DT33" i="9"/>
  <c r="DT126" i="9" s="1"/>
  <c r="DT239" i="9" s="1"/>
  <c r="DR33" i="9"/>
  <c r="DR126" i="9" s="1"/>
  <c r="DR239" i="9" s="1"/>
  <c r="DP33" i="9"/>
  <c r="DP126" i="9" s="1"/>
  <c r="DP239" i="9" s="1"/>
  <c r="DN33" i="9"/>
  <c r="DN126" i="9" s="1"/>
  <c r="DN239" i="9" s="1"/>
  <c r="DL33" i="9"/>
  <c r="DL126" i="9" s="1"/>
  <c r="DL239" i="9" s="1"/>
  <c r="DJ33" i="9"/>
  <c r="DJ126" i="9" s="1"/>
  <c r="DJ239" i="9" s="1"/>
  <c r="DH33" i="9"/>
  <c r="DH126" i="9" s="1"/>
  <c r="DH239" i="9" s="1"/>
  <c r="DF33" i="9"/>
  <c r="DF126" i="9" s="1"/>
  <c r="DF239" i="9" s="1"/>
  <c r="DD33" i="9"/>
  <c r="DD126" i="9" s="1"/>
  <c r="DD239" i="9" s="1"/>
  <c r="DB33" i="9"/>
  <c r="DB126" i="9" s="1"/>
  <c r="DB239" i="9" s="1"/>
  <c r="CZ33" i="9"/>
  <c r="CZ126" i="9" s="1"/>
  <c r="CZ239" i="9" s="1"/>
  <c r="CX33" i="9"/>
  <c r="CX126" i="9" s="1"/>
  <c r="CX239" i="9" s="1"/>
  <c r="CV33" i="9"/>
  <c r="CV126" i="9" s="1"/>
  <c r="CV239" i="9" s="1"/>
  <c r="CT33" i="9"/>
  <c r="CT126" i="9" s="1"/>
  <c r="CT239" i="9" s="1"/>
  <c r="CR33" i="9"/>
  <c r="CR126" i="9" s="1"/>
  <c r="CR239" i="9" s="1"/>
  <c r="CP33" i="9"/>
  <c r="CP126" i="9" s="1"/>
  <c r="CP239" i="9" s="1"/>
  <c r="CN33" i="9"/>
  <c r="CN126" i="9" s="1"/>
  <c r="CN239" i="9" s="1"/>
  <c r="CL33" i="9"/>
  <c r="CL126" i="9" s="1"/>
  <c r="CL239" i="9" s="1"/>
  <c r="CJ33" i="9"/>
  <c r="CJ126" i="9" s="1"/>
  <c r="CJ239" i="9" s="1"/>
  <c r="CH33" i="9"/>
  <c r="CH126" i="9" s="1"/>
  <c r="CH239" i="9" s="1"/>
  <c r="CF33" i="9"/>
  <c r="CF126" i="9" s="1"/>
  <c r="CF239" i="9" s="1"/>
  <c r="CD33" i="9"/>
  <c r="CD126" i="9" s="1"/>
  <c r="CD239" i="9" s="1"/>
  <c r="CB33" i="9"/>
  <c r="CD7" i="9"/>
  <c r="CD111" i="9" s="1"/>
  <c r="CD224" i="9" s="1"/>
  <c r="CJ7" i="9"/>
  <c r="CJ111" i="9" s="1"/>
  <c r="CJ224" i="9" s="1"/>
  <c r="CP7" i="9"/>
  <c r="CP111" i="9" s="1"/>
  <c r="CP224" i="9" s="1"/>
  <c r="CT7" i="9"/>
  <c r="CT111" i="9" s="1"/>
  <c r="CT224" i="9" s="1"/>
  <c r="CZ7" i="9"/>
  <c r="CZ111" i="9" s="1"/>
  <c r="CZ224" i="9" s="1"/>
  <c r="DF7" i="9"/>
  <c r="DF111" i="9" s="1"/>
  <c r="DF224" i="9" s="1"/>
  <c r="DL7" i="9"/>
  <c r="DL111" i="9" s="1"/>
  <c r="DL224" i="9" s="1"/>
  <c r="DR7" i="9"/>
  <c r="DR111" i="9" s="1"/>
  <c r="DR224" i="9" s="1"/>
  <c r="DV7" i="9"/>
  <c r="DV111" i="9" s="1"/>
  <c r="DV224" i="9" s="1"/>
  <c r="CB9" i="9"/>
  <c r="CD9" i="9"/>
  <c r="CD135" i="9" s="1"/>
  <c r="CD248" i="9" s="1"/>
  <c r="CF9" i="9"/>
  <c r="CF135" i="9" s="1"/>
  <c r="CF248" i="9" s="1"/>
  <c r="CH9" i="9"/>
  <c r="CH135" i="9" s="1"/>
  <c r="CH248" i="9" s="1"/>
  <c r="CJ9" i="9"/>
  <c r="CJ135" i="9" s="1"/>
  <c r="CJ248" i="9" s="1"/>
  <c r="CL9" i="9"/>
  <c r="CL135" i="9" s="1"/>
  <c r="CL248" i="9" s="1"/>
  <c r="CN9" i="9"/>
  <c r="CN135" i="9" s="1"/>
  <c r="CN248" i="9" s="1"/>
  <c r="CP9" i="9"/>
  <c r="CP135" i="9" s="1"/>
  <c r="CP248" i="9" s="1"/>
  <c r="CR9" i="9"/>
  <c r="CR135" i="9" s="1"/>
  <c r="CR248" i="9" s="1"/>
  <c r="CT9" i="9"/>
  <c r="CT135" i="9" s="1"/>
  <c r="CT248" i="9" s="1"/>
  <c r="CV9" i="9"/>
  <c r="CV135" i="9" s="1"/>
  <c r="CV248" i="9" s="1"/>
  <c r="CX9" i="9"/>
  <c r="CX135" i="9" s="1"/>
  <c r="CX248" i="9" s="1"/>
  <c r="CZ9" i="9"/>
  <c r="CZ135" i="9" s="1"/>
  <c r="CZ248" i="9" s="1"/>
  <c r="DB9" i="9"/>
  <c r="DB135" i="9" s="1"/>
  <c r="DB248" i="9" s="1"/>
  <c r="DD9" i="9"/>
  <c r="DD135" i="9" s="1"/>
  <c r="DD248" i="9" s="1"/>
  <c r="DF9" i="9"/>
  <c r="DF135" i="9" s="1"/>
  <c r="DF248" i="9" s="1"/>
  <c r="DH9" i="9"/>
  <c r="DH135" i="9" s="1"/>
  <c r="DH248" i="9" s="1"/>
  <c r="DJ9" i="9"/>
  <c r="DJ135" i="9" s="1"/>
  <c r="DJ248" i="9" s="1"/>
  <c r="DL9" i="9"/>
  <c r="DL135" i="9" s="1"/>
  <c r="DL248" i="9" s="1"/>
  <c r="DN9" i="9"/>
  <c r="DN135" i="9" s="1"/>
  <c r="DN248" i="9" s="1"/>
  <c r="DP9" i="9"/>
  <c r="DP135" i="9" s="1"/>
  <c r="DP248" i="9" s="1"/>
  <c r="DR9" i="9"/>
  <c r="DR135" i="9" s="1"/>
  <c r="DR248" i="9" s="1"/>
  <c r="DT9" i="9"/>
  <c r="DT135" i="9" s="1"/>
  <c r="DT248" i="9" s="1"/>
  <c r="DV9" i="9"/>
  <c r="DV135" i="9" s="1"/>
  <c r="DV248" i="9" s="1"/>
  <c r="DG10" i="9"/>
  <c r="DG136" i="9" s="1"/>
  <c r="DG249" i="9" s="1"/>
  <c r="DI10" i="9"/>
  <c r="DI136" i="9" s="1"/>
  <c r="DI249" i="9" s="1"/>
  <c r="DK10" i="9"/>
  <c r="DK136" i="9" s="1"/>
  <c r="DK249" i="9" s="1"/>
  <c r="DM10" i="9"/>
  <c r="DM136" i="9" s="1"/>
  <c r="DM249" i="9" s="1"/>
  <c r="DO10" i="9"/>
  <c r="DO136" i="9" s="1"/>
  <c r="DO249" i="9" s="1"/>
  <c r="DQ10" i="9"/>
  <c r="DQ136" i="9" s="1"/>
  <c r="DQ249" i="9" s="1"/>
  <c r="DS10" i="9"/>
  <c r="DS136" i="9" s="1"/>
  <c r="DS249" i="9" s="1"/>
  <c r="DU10" i="9"/>
  <c r="DU136" i="9" s="1"/>
  <c r="DU249" i="9" s="1"/>
  <c r="CB11" i="9"/>
  <c r="CD11" i="9"/>
  <c r="CD137" i="9" s="1"/>
  <c r="CD250" i="9" s="1"/>
  <c r="CF11" i="9"/>
  <c r="CF137" i="9" s="1"/>
  <c r="CF250" i="9" s="1"/>
  <c r="CH11" i="9"/>
  <c r="CH137" i="9" s="1"/>
  <c r="CH250" i="9" s="1"/>
  <c r="CJ11" i="9"/>
  <c r="CJ137" i="9" s="1"/>
  <c r="CJ250" i="9" s="1"/>
  <c r="CL11" i="9"/>
  <c r="CL137" i="9" s="1"/>
  <c r="CL250" i="9" s="1"/>
  <c r="CN11" i="9"/>
  <c r="CN137" i="9" s="1"/>
  <c r="CN250" i="9" s="1"/>
  <c r="CP11" i="9"/>
  <c r="CP137" i="9" s="1"/>
  <c r="CP250" i="9" s="1"/>
  <c r="CR11" i="9"/>
  <c r="CR137" i="9" s="1"/>
  <c r="CR250" i="9" s="1"/>
  <c r="CT11" i="9"/>
  <c r="CT137" i="9" s="1"/>
  <c r="CT250" i="9" s="1"/>
  <c r="CV11" i="9"/>
  <c r="CV137" i="9" s="1"/>
  <c r="CV250" i="9" s="1"/>
  <c r="CX11" i="9"/>
  <c r="CX137" i="9" s="1"/>
  <c r="CX250" i="9" s="1"/>
  <c r="CZ11" i="9"/>
  <c r="CZ137" i="9" s="1"/>
  <c r="CZ250" i="9" s="1"/>
  <c r="DB11" i="9"/>
  <c r="DB137" i="9" s="1"/>
  <c r="DB250" i="9" s="1"/>
  <c r="DD11" i="9"/>
  <c r="DD137" i="9" s="1"/>
  <c r="DD250" i="9" s="1"/>
  <c r="DF11" i="9"/>
  <c r="DF137" i="9" s="1"/>
  <c r="DF250" i="9" s="1"/>
  <c r="DH11" i="9"/>
  <c r="DH137" i="9" s="1"/>
  <c r="DH250" i="9" s="1"/>
  <c r="DJ11" i="9"/>
  <c r="DJ137" i="9" s="1"/>
  <c r="DJ250" i="9" s="1"/>
  <c r="DL11" i="9"/>
  <c r="DL137" i="9" s="1"/>
  <c r="DL250" i="9" s="1"/>
  <c r="DN11" i="9"/>
  <c r="DN137" i="9" s="1"/>
  <c r="DN250" i="9" s="1"/>
  <c r="DP11" i="9"/>
  <c r="DP137" i="9" s="1"/>
  <c r="DP250" i="9" s="1"/>
  <c r="DR11" i="9"/>
  <c r="DR137" i="9" s="1"/>
  <c r="DR250" i="9" s="1"/>
  <c r="DT11" i="9"/>
  <c r="DT137" i="9" s="1"/>
  <c r="DT250" i="9" s="1"/>
  <c r="DV11" i="9"/>
  <c r="DV137" i="9" s="1"/>
  <c r="DV250" i="9" s="1"/>
  <c r="CC12" i="9"/>
  <c r="CC138" i="9" s="1"/>
  <c r="CC251" i="9" s="1"/>
  <c r="CE12" i="9"/>
  <c r="CE138" i="9" s="1"/>
  <c r="CE251" i="9" s="1"/>
  <c r="CG12" i="9"/>
  <c r="CG138" i="9" s="1"/>
  <c r="CG251" i="9" s="1"/>
  <c r="CI12" i="9"/>
  <c r="CI138" i="9" s="1"/>
  <c r="CI251" i="9" s="1"/>
  <c r="CK12" i="9"/>
  <c r="CK138" i="9" s="1"/>
  <c r="CK251" i="9" s="1"/>
  <c r="CM12" i="9"/>
  <c r="CM138" i="9" s="1"/>
  <c r="CM251" i="9" s="1"/>
  <c r="CO12" i="9"/>
  <c r="CO138" i="9" s="1"/>
  <c r="CO251" i="9" s="1"/>
  <c r="CQ12" i="9"/>
  <c r="CQ138" i="9" s="1"/>
  <c r="CQ251" i="9" s="1"/>
  <c r="CS12" i="9"/>
  <c r="CS138" i="9" s="1"/>
  <c r="CS251" i="9" s="1"/>
  <c r="CU12" i="9"/>
  <c r="CU138" i="9" s="1"/>
  <c r="CU251" i="9" s="1"/>
  <c r="CW12" i="9"/>
  <c r="CW138" i="9" s="1"/>
  <c r="CW251" i="9" s="1"/>
  <c r="CY12" i="9"/>
  <c r="CY138" i="9" s="1"/>
  <c r="CY251" i="9" s="1"/>
  <c r="DA12" i="9"/>
  <c r="DA138" i="9" s="1"/>
  <c r="DA251" i="9" s="1"/>
  <c r="DC12" i="9"/>
  <c r="DC138" i="9" s="1"/>
  <c r="DC251" i="9" s="1"/>
  <c r="DE12" i="9"/>
  <c r="DE138" i="9" s="1"/>
  <c r="DE251" i="9" s="1"/>
  <c r="DG12" i="9"/>
  <c r="DG138" i="9" s="1"/>
  <c r="DG251" i="9" s="1"/>
  <c r="DI12" i="9"/>
  <c r="DI138" i="9" s="1"/>
  <c r="DI251" i="9" s="1"/>
  <c r="DK12" i="9"/>
  <c r="DK138" i="9" s="1"/>
  <c r="DK251" i="9" s="1"/>
  <c r="DM12" i="9"/>
  <c r="DM138" i="9" s="1"/>
  <c r="DM251" i="9" s="1"/>
  <c r="DO12" i="9"/>
  <c r="DO138" i="9" s="1"/>
  <c r="DO251" i="9" s="1"/>
  <c r="DQ12" i="9"/>
  <c r="DQ138" i="9" s="1"/>
  <c r="DQ251" i="9" s="1"/>
  <c r="DS12" i="9"/>
  <c r="DS138" i="9" s="1"/>
  <c r="DS251" i="9" s="1"/>
  <c r="DU12" i="9"/>
  <c r="DU138" i="9" s="1"/>
  <c r="DU251" i="9" s="1"/>
  <c r="CB13" i="9"/>
  <c r="CD13" i="9"/>
  <c r="CD139" i="9" s="1"/>
  <c r="CD252" i="9" s="1"/>
  <c r="CF13" i="9"/>
  <c r="CF139" i="9" s="1"/>
  <c r="CF252" i="9" s="1"/>
  <c r="CH13" i="9"/>
  <c r="CH139" i="9" s="1"/>
  <c r="CH252" i="9" s="1"/>
  <c r="CJ13" i="9"/>
  <c r="CJ139" i="9" s="1"/>
  <c r="CJ252" i="9" s="1"/>
  <c r="CL13" i="9"/>
  <c r="CL139" i="9" s="1"/>
  <c r="CL252" i="9" s="1"/>
  <c r="CN13" i="9"/>
  <c r="CN139" i="9" s="1"/>
  <c r="CN252" i="9" s="1"/>
  <c r="CP13" i="9"/>
  <c r="CP139" i="9" s="1"/>
  <c r="CP252" i="9" s="1"/>
  <c r="CR13" i="9"/>
  <c r="CR139" i="9" s="1"/>
  <c r="CR252" i="9" s="1"/>
  <c r="CT13" i="9"/>
  <c r="CT139" i="9" s="1"/>
  <c r="CT252" i="9" s="1"/>
  <c r="CV13" i="9"/>
  <c r="CV139" i="9" s="1"/>
  <c r="CV252" i="9" s="1"/>
  <c r="CX13" i="9"/>
  <c r="CX139" i="9" s="1"/>
  <c r="CX252" i="9" s="1"/>
  <c r="CZ13" i="9"/>
  <c r="CZ139" i="9" s="1"/>
  <c r="CZ252" i="9" s="1"/>
  <c r="DB13" i="9"/>
  <c r="DB139" i="9" s="1"/>
  <c r="DB252" i="9" s="1"/>
  <c r="DD13" i="9"/>
  <c r="DD139" i="9" s="1"/>
  <c r="DD252" i="9" s="1"/>
  <c r="DF13" i="9"/>
  <c r="DF139" i="9" s="1"/>
  <c r="DF252" i="9" s="1"/>
  <c r="DH13" i="9"/>
  <c r="DH139" i="9" s="1"/>
  <c r="DH252" i="9" s="1"/>
  <c r="DJ13" i="9"/>
  <c r="DJ139" i="9" s="1"/>
  <c r="DJ252" i="9" s="1"/>
  <c r="DL13" i="9"/>
  <c r="DL139" i="9" s="1"/>
  <c r="DL252" i="9" s="1"/>
  <c r="DN13" i="9"/>
  <c r="DN139" i="9" s="1"/>
  <c r="DN252" i="9" s="1"/>
  <c r="DP13" i="9"/>
  <c r="DP139" i="9" s="1"/>
  <c r="DP252" i="9" s="1"/>
  <c r="DR13" i="9"/>
  <c r="DR139" i="9" s="1"/>
  <c r="DR252" i="9" s="1"/>
  <c r="DT13" i="9"/>
  <c r="DT139" i="9" s="1"/>
  <c r="DT252" i="9" s="1"/>
  <c r="DV13" i="9"/>
  <c r="DV139" i="9" s="1"/>
  <c r="DV252" i="9" s="1"/>
  <c r="CC14" i="9"/>
  <c r="CC140" i="9" s="1"/>
  <c r="CC253" i="9" s="1"/>
  <c r="CE14" i="9"/>
  <c r="CE140" i="9" s="1"/>
  <c r="CE253" i="9" s="1"/>
  <c r="CG14" i="9"/>
  <c r="CG140" i="9" s="1"/>
  <c r="CG253" i="9" s="1"/>
  <c r="CI14" i="9"/>
  <c r="CI140" i="9" s="1"/>
  <c r="CI253" i="9" s="1"/>
  <c r="CK14" i="9"/>
  <c r="CK140" i="9" s="1"/>
  <c r="CK253" i="9" s="1"/>
  <c r="CM14" i="9"/>
  <c r="CM140" i="9" s="1"/>
  <c r="CM253" i="9" s="1"/>
  <c r="CO14" i="9"/>
  <c r="CO140" i="9" s="1"/>
  <c r="CO253" i="9" s="1"/>
  <c r="CQ14" i="9"/>
  <c r="CQ140" i="9" s="1"/>
  <c r="CQ253" i="9" s="1"/>
  <c r="CS14" i="9"/>
  <c r="CS140" i="9" s="1"/>
  <c r="CS253" i="9" s="1"/>
  <c r="CU14" i="9"/>
  <c r="CU140" i="9" s="1"/>
  <c r="CU253" i="9" s="1"/>
  <c r="CW14" i="9"/>
  <c r="CW140" i="9" s="1"/>
  <c r="CW253" i="9" s="1"/>
  <c r="CY14" i="9"/>
  <c r="CY140" i="9" s="1"/>
  <c r="CY253" i="9" s="1"/>
  <c r="DA14" i="9"/>
  <c r="DA140" i="9" s="1"/>
  <c r="DA253" i="9" s="1"/>
  <c r="DC14" i="9"/>
  <c r="DC140" i="9" s="1"/>
  <c r="DC253" i="9" s="1"/>
  <c r="DE14" i="9"/>
  <c r="DE140" i="9" s="1"/>
  <c r="DE253" i="9" s="1"/>
  <c r="DG14" i="9"/>
  <c r="DG140" i="9" s="1"/>
  <c r="DG253" i="9" s="1"/>
  <c r="DI14" i="9"/>
  <c r="DI140" i="9" s="1"/>
  <c r="DI253" i="9" s="1"/>
  <c r="DK14" i="9"/>
  <c r="DK140" i="9" s="1"/>
  <c r="DK253" i="9" s="1"/>
  <c r="DM14" i="9"/>
  <c r="DM140" i="9" s="1"/>
  <c r="DM253" i="9" s="1"/>
  <c r="DO14" i="9"/>
  <c r="DO140" i="9" s="1"/>
  <c r="DO253" i="9" s="1"/>
  <c r="DQ14" i="9"/>
  <c r="DQ140" i="9" s="1"/>
  <c r="DQ253" i="9" s="1"/>
  <c r="DS14" i="9"/>
  <c r="DS140" i="9" s="1"/>
  <c r="DS253" i="9" s="1"/>
  <c r="DU14" i="9"/>
  <c r="DU140" i="9" s="1"/>
  <c r="DU253" i="9" s="1"/>
  <c r="CB15" i="9"/>
  <c r="CD15" i="9"/>
  <c r="CD141" i="9" s="1"/>
  <c r="CD254" i="9" s="1"/>
  <c r="CF15" i="9"/>
  <c r="CF141" i="9" s="1"/>
  <c r="CF254" i="9" s="1"/>
  <c r="CH15" i="9"/>
  <c r="CH141" i="9" s="1"/>
  <c r="CH254" i="9" s="1"/>
  <c r="CJ15" i="9"/>
  <c r="CJ141" i="9" s="1"/>
  <c r="CJ254" i="9" s="1"/>
  <c r="CL15" i="9"/>
  <c r="CL141" i="9" s="1"/>
  <c r="CL254" i="9" s="1"/>
  <c r="CN15" i="9"/>
  <c r="CN141" i="9" s="1"/>
  <c r="CN254" i="9" s="1"/>
  <c r="CP15" i="9"/>
  <c r="CP141" i="9" s="1"/>
  <c r="CP254" i="9" s="1"/>
  <c r="CR15" i="9"/>
  <c r="CR141" i="9" s="1"/>
  <c r="CR254" i="9" s="1"/>
  <c r="CT15" i="9"/>
  <c r="CT141" i="9" s="1"/>
  <c r="CT254" i="9" s="1"/>
  <c r="CV15" i="9"/>
  <c r="CV141" i="9" s="1"/>
  <c r="CV254" i="9" s="1"/>
  <c r="CX15" i="9"/>
  <c r="CX141" i="9" s="1"/>
  <c r="CX254" i="9" s="1"/>
  <c r="CZ15" i="9"/>
  <c r="CZ141" i="9" s="1"/>
  <c r="CZ254" i="9" s="1"/>
  <c r="DB15" i="9"/>
  <c r="DB141" i="9" s="1"/>
  <c r="DB254" i="9" s="1"/>
  <c r="DD15" i="9"/>
  <c r="DD141" i="9" s="1"/>
  <c r="DD254" i="9" s="1"/>
  <c r="DF15" i="9"/>
  <c r="DF141" i="9" s="1"/>
  <c r="DF254" i="9" s="1"/>
  <c r="DH15" i="9"/>
  <c r="DH141" i="9" s="1"/>
  <c r="DH254" i="9" s="1"/>
  <c r="DJ15" i="9"/>
  <c r="DJ141" i="9" s="1"/>
  <c r="DJ254" i="9" s="1"/>
  <c r="DL15" i="9"/>
  <c r="DL141" i="9" s="1"/>
  <c r="DL254" i="9" s="1"/>
  <c r="DN15" i="9"/>
  <c r="DN141" i="9" s="1"/>
  <c r="DN254" i="9" s="1"/>
  <c r="DP15" i="9"/>
  <c r="DP141" i="9" s="1"/>
  <c r="DP254" i="9" s="1"/>
  <c r="DR15" i="9"/>
  <c r="DR141" i="9" s="1"/>
  <c r="DR254" i="9" s="1"/>
  <c r="DT15" i="9"/>
  <c r="DT141" i="9" s="1"/>
  <c r="DT254" i="9" s="1"/>
  <c r="DV15" i="9"/>
  <c r="DV141" i="9" s="1"/>
  <c r="DV254" i="9" s="1"/>
  <c r="CC16" i="9"/>
  <c r="CE16" i="9"/>
  <c r="CG16" i="9"/>
  <c r="CI16" i="9"/>
  <c r="CK16" i="9"/>
  <c r="CM16" i="9"/>
  <c r="CO16" i="9"/>
  <c r="CQ16" i="9"/>
  <c r="CS16" i="9"/>
  <c r="CU16" i="9"/>
  <c r="CW16" i="9"/>
  <c r="CY16" i="9"/>
  <c r="DA16" i="9"/>
  <c r="DC16" i="9"/>
  <c r="DE16" i="9"/>
  <c r="DG16" i="9"/>
  <c r="DI16" i="9"/>
  <c r="DK16" i="9"/>
  <c r="DM16" i="9"/>
  <c r="DO16" i="9"/>
  <c r="DQ16" i="9"/>
  <c r="DS16" i="9"/>
  <c r="DU16" i="9"/>
  <c r="CB17" i="9"/>
  <c r="CD17" i="9"/>
  <c r="CD142" i="9" s="1"/>
  <c r="CD255" i="9" s="1"/>
  <c r="CF17" i="9"/>
  <c r="CF142" i="9" s="1"/>
  <c r="CF255" i="9" s="1"/>
  <c r="CH17" i="9"/>
  <c r="CH142" i="9" s="1"/>
  <c r="CH255" i="9" s="1"/>
  <c r="CJ17" i="9"/>
  <c r="CJ142" i="9" s="1"/>
  <c r="CJ255" i="9" s="1"/>
  <c r="CL17" i="9"/>
  <c r="CL142" i="9" s="1"/>
  <c r="CL255" i="9" s="1"/>
  <c r="CN17" i="9"/>
  <c r="CN142" i="9" s="1"/>
  <c r="CN255" i="9" s="1"/>
  <c r="CP17" i="9"/>
  <c r="CP142" i="9" s="1"/>
  <c r="CP255" i="9" s="1"/>
  <c r="CR17" i="9"/>
  <c r="CR142" i="9" s="1"/>
  <c r="CR255" i="9" s="1"/>
  <c r="CT17" i="9"/>
  <c r="CT142" i="9" s="1"/>
  <c r="CT255" i="9" s="1"/>
  <c r="CV17" i="9"/>
  <c r="CV142" i="9" s="1"/>
  <c r="CV255" i="9" s="1"/>
  <c r="CX17" i="9"/>
  <c r="CX142" i="9" s="1"/>
  <c r="CX255" i="9" s="1"/>
  <c r="CZ17" i="9"/>
  <c r="CZ142" i="9" s="1"/>
  <c r="CZ255" i="9" s="1"/>
  <c r="DB17" i="9"/>
  <c r="DB142" i="9" s="1"/>
  <c r="DB255" i="9" s="1"/>
  <c r="DD17" i="9"/>
  <c r="DD142" i="9" s="1"/>
  <c r="DD255" i="9" s="1"/>
  <c r="DF17" i="9"/>
  <c r="DF142" i="9" s="1"/>
  <c r="DF255" i="9" s="1"/>
  <c r="DH17" i="9"/>
  <c r="DH142" i="9" s="1"/>
  <c r="DH255" i="9" s="1"/>
  <c r="DJ17" i="9"/>
  <c r="DJ142" i="9" s="1"/>
  <c r="DJ255" i="9" s="1"/>
  <c r="DL17" i="9"/>
  <c r="DL142" i="9" s="1"/>
  <c r="DL255" i="9" s="1"/>
  <c r="DN17" i="9"/>
  <c r="DN142" i="9" s="1"/>
  <c r="DN255" i="9" s="1"/>
  <c r="DP17" i="9"/>
  <c r="DP142" i="9" s="1"/>
  <c r="DP255" i="9" s="1"/>
  <c r="DR17" i="9"/>
  <c r="DR142" i="9" s="1"/>
  <c r="DR255" i="9" s="1"/>
  <c r="DT17" i="9"/>
  <c r="DT142" i="9" s="1"/>
  <c r="DT255" i="9" s="1"/>
  <c r="DV17" i="9"/>
  <c r="DV142" i="9" s="1"/>
  <c r="DV255" i="9" s="1"/>
  <c r="CC18" i="9"/>
  <c r="CC114" i="9" s="1"/>
  <c r="CC227" i="9" s="1"/>
  <c r="CE18" i="9"/>
  <c r="CE114" i="9" s="1"/>
  <c r="CE227" i="9" s="1"/>
  <c r="CG18" i="9"/>
  <c r="CG114" i="9" s="1"/>
  <c r="CG227" i="9" s="1"/>
  <c r="CI18" i="9"/>
  <c r="CI114" i="9" s="1"/>
  <c r="CI227" i="9" s="1"/>
  <c r="CK18" i="9"/>
  <c r="CK114" i="9" s="1"/>
  <c r="CK227" i="9" s="1"/>
  <c r="CM18" i="9"/>
  <c r="CM114" i="9" s="1"/>
  <c r="CM227" i="9" s="1"/>
  <c r="CO18" i="9"/>
  <c r="CO114" i="9" s="1"/>
  <c r="CO227" i="9" s="1"/>
  <c r="CQ18" i="9"/>
  <c r="CQ114" i="9" s="1"/>
  <c r="CQ227" i="9" s="1"/>
  <c r="CS18" i="9"/>
  <c r="CS114" i="9" s="1"/>
  <c r="CS227" i="9" s="1"/>
  <c r="CU18" i="9"/>
  <c r="CU114" i="9" s="1"/>
  <c r="CU227" i="9" s="1"/>
  <c r="CW18" i="9"/>
  <c r="CW114" i="9" s="1"/>
  <c r="CW227" i="9" s="1"/>
  <c r="CY18" i="9"/>
  <c r="CY114" i="9" s="1"/>
  <c r="CY227" i="9" s="1"/>
  <c r="DA18" i="9"/>
  <c r="DA114" i="9" s="1"/>
  <c r="DA227" i="9" s="1"/>
  <c r="DC18" i="9"/>
  <c r="DC114" i="9" s="1"/>
  <c r="DC227" i="9" s="1"/>
  <c r="DE18" i="9"/>
  <c r="DE114" i="9" s="1"/>
  <c r="DE227" i="9" s="1"/>
  <c r="DG18" i="9"/>
  <c r="DG114" i="9" s="1"/>
  <c r="DG227" i="9" s="1"/>
  <c r="DI18" i="9"/>
  <c r="DI114" i="9" s="1"/>
  <c r="DI227" i="9" s="1"/>
  <c r="DK18" i="9"/>
  <c r="DK114" i="9" s="1"/>
  <c r="DK227" i="9" s="1"/>
  <c r="DM18" i="9"/>
  <c r="DM114" i="9" s="1"/>
  <c r="DM227" i="9" s="1"/>
  <c r="DO18" i="9"/>
  <c r="DO114" i="9" s="1"/>
  <c r="DO227" i="9" s="1"/>
  <c r="DQ18" i="9"/>
  <c r="DQ114" i="9" s="1"/>
  <c r="DQ227" i="9" s="1"/>
  <c r="DS18" i="9"/>
  <c r="DS114" i="9" s="1"/>
  <c r="DS227" i="9" s="1"/>
  <c r="DU18" i="9"/>
  <c r="DU114" i="9" s="1"/>
  <c r="DU227" i="9" s="1"/>
  <c r="CB19" i="9"/>
  <c r="CD19" i="9"/>
  <c r="CF19" i="9"/>
  <c r="CH19" i="9"/>
  <c r="CJ19" i="9"/>
  <c r="CL19" i="9"/>
  <c r="CN19" i="9"/>
  <c r="CP19" i="9"/>
  <c r="CR19" i="9"/>
  <c r="CT19" i="9"/>
  <c r="CV19" i="9"/>
  <c r="CX19" i="9"/>
  <c r="CZ19" i="9"/>
  <c r="DB19" i="9"/>
  <c r="DD19" i="9"/>
  <c r="DF19" i="9"/>
  <c r="DH19" i="9"/>
  <c r="DJ19" i="9"/>
  <c r="DL19" i="9"/>
  <c r="DN19" i="9"/>
  <c r="DP19" i="9"/>
  <c r="DR19" i="9"/>
  <c r="DT19" i="9"/>
  <c r="DV19" i="9"/>
  <c r="CC20" i="9"/>
  <c r="CC115" i="9" s="1"/>
  <c r="CC228" i="9" s="1"/>
  <c r="CE20" i="9"/>
  <c r="CE115" i="9" s="1"/>
  <c r="CE228" i="9" s="1"/>
  <c r="CG20" i="9"/>
  <c r="CG115" i="9" s="1"/>
  <c r="CG228" i="9" s="1"/>
  <c r="CI20" i="9"/>
  <c r="CI115" i="9" s="1"/>
  <c r="CI228" i="9" s="1"/>
  <c r="CK20" i="9"/>
  <c r="CK115" i="9" s="1"/>
  <c r="CK228" i="9" s="1"/>
  <c r="CM20" i="9"/>
  <c r="CM115" i="9" s="1"/>
  <c r="CM228" i="9" s="1"/>
  <c r="CO20" i="9"/>
  <c r="CO115" i="9" s="1"/>
  <c r="CO228" i="9" s="1"/>
  <c r="CQ20" i="9"/>
  <c r="CQ115" i="9" s="1"/>
  <c r="CQ228" i="9" s="1"/>
  <c r="CS20" i="9"/>
  <c r="CS115" i="9" s="1"/>
  <c r="CS228" i="9" s="1"/>
  <c r="CU20" i="9"/>
  <c r="CU115" i="9" s="1"/>
  <c r="CU228" i="9" s="1"/>
  <c r="CW20" i="9"/>
  <c r="CW115" i="9" s="1"/>
  <c r="CW228" i="9" s="1"/>
  <c r="CY20" i="9"/>
  <c r="CY115" i="9" s="1"/>
  <c r="CY228" i="9" s="1"/>
  <c r="DA20" i="9"/>
  <c r="DA115" i="9" s="1"/>
  <c r="DA228" i="9" s="1"/>
  <c r="DC20" i="9"/>
  <c r="DC115" i="9" s="1"/>
  <c r="DC228" i="9" s="1"/>
  <c r="DE20" i="9"/>
  <c r="DE115" i="9" s="1"/>
  <c r="DE228" i="9" s="1"/>
  <c r="DG20" i="9"/>
  <c r="DG115" i="9" s="1"/>
  <c r="DG228" i="9" s="1"/>
  <c r="DI20" i="9"/>
  <c r="DI115" i="9" s="1"/>
  <c r="DI228" i="9" s="1"/>
  <c r="DK20" i="9"/>
  <c r="DK115" i="9" s="1"/>
  <c r="DK228" i="9" s="1"/>
  <c r="DM20" i="9"/>
  <c r="DM115" i="9" s="1"/>
  <c r="DM228" i="9" s="1"/>
  <c r="DO20" i="9"/>
  <c r="DO115" i="9" s="1"/>
  <c r="DO228" i="9" s="1"/>
  <c r="DQ20" i="9"/>
  <c r="DQ115" i="9" s="1"/>
  <c r="DQ228" i="9" s="1"/>
  <c r="DS20" i="9"/>
  <c r="DS115" i="9" s="1"/>
  <c r="DS228" i="9" s="1"/>
  <c r="DU20" i="9"/>
  <c r="DU115" i="9" s="1"/>
  <c r="DU228" i="9" s="1"/>
  <c r="CB21" i="9"/>
  <c r="CD21" i="9"/>
  <c r="CD116" i="9" s="1"/>
  <c r="CD229" i="9" s="1"/>
  <c r="CF21" i="9"/>
  <c r="CF116" i="9" s="1"/>
  <c r="CF229" i="9" s="1"/>
  <c r="CH21" i="9"/>
  <c r="CH116" i="9" s="1"/>
  <c r="CH229" i="9" s="1"/>
  <c r="CJ21" i="9"/>
  <c r="CJ116" i="9" s="1"/>
  <c r="CJ229" i="9" s="1"/>
  <c r="CL21" i="9"/>
  <c r="CL116" i="9" s="1"/>
  <c r="CL229" i="9" s="1"/>
  <c r="CN21" i="9"/>
  <c r="CN116" i="9" s="1"/>
  <c r="CN229" i="9" s="1"/>
  <c r="CP21" i="9"/>
  <c r="CP116" i="9" s="1"/>
  <c r="CP229" i="9" s="1"/>
  <c r="CR21" i="9"/>
  <c r="CR116" i="9" s="1"/>
  <c r="CR229" i="9" s="1"/>
  <c r="CT21" i="9"/>
  <c r="CT116" i="9" s="1"/>
  <c r="CT229" i="9" s="1"/>
  <c r="CV21" i="9"/>
  <c r="CV116" i="9" s="1"/>
  <c r="CV229" i="9" s="1"/>
  <c r="CX21" i="9"/>
  <c r="CX116" i="9" s="1"/>
  <c r="CX229" i="9" s="1"/>
  <c r="CZ21" i="9"/>
  <c r="CZ116" i="9" s="1"/>
  <c r="CZ229" i="9" s="1"/>
  <c r="DB21" i="9"/>
  <c r="DB116" i="9" s="1"/>
  <c r="DB229" i="9" s="1"/>
  <c r="DD21" i="9"/>
  <c r="DD116" i="9" s="1"/>
  <c r="DD229" i="9" s="1"/>
  <c r="DF21" i="9"/>
  <c r="DF116" i="9" s="1"/>
  <c r="DF229" i="9" s="1"/>
  <c r="DH21" i="9"/>
  <c r="DH116" i="9" s="1"/>
  <c r="DH229" i="9" s="1"/>
  <c r="DJ21" i="9"/>
  <c r="DJ116" i="9" s="1"/>
  <c r="DJ229" i="9" s="1"/>
  <c r="DL21" i="9"/>
  <c r="DL116" i="9" s="1"/>
  <c r="DL229" i="9" s="1"/>
  <c r="DN21" i="9"/>
  <c r="DN116" i="9" s="1"/>
  <c r="DN229" i="9" s="1"/>
  <c r="DP21" i="9"/>
  <c r="DP116" i="9" s="1"/>
  <c r="DP229" i="9" s="1"/>
  <c r="DR21" i="9"/>
  <c r="DR116" i="9" s="1"/>
  <c r="DR229" i="9" s="1"/>
  <c r="DT21" i="9"/>
  <c r="DT116" i="9" s="1"/>
  <c r="DT229" i="9" s="1"/>
  <c r="DV21" i="9"/>
  <c r="DV116" i="9" s="1"/>
  <c r="DV229" i="9" s="1"/>
  <c r="CE22" i="9"/>
  <c r="CE117" i="9" s="1"/>
  <c r="CE230" i="9" s="1"/>
  <c r="CI22" i="9"/>
  <c r="CI117" i="9" s="1"/>
  <c r="CI230" i="9" s="1"/>
  <c r="CM22" i="9"/>
  <c r="CM117" i="9" s="1"/>
  <c r="CM230" i="9" s="1"/>
  <c r="CQ22" i="9"/>
  <c r="CQ117" i="9" s="1"/>
  <c r="CQ230" i="9" s="1"/>
  <c r="CU22" i="9"/>
  <c r="CU117" i="9" s="1"/>
  <c r="CU230" i="9" s="1"/>
  <c r="CY22" i="9"/>
  <c r="CY117" i="9" s="1"/>
  <c r="CY230" i="9" s="1"/>
  <c r="DC22" i="9"/>
  <c r="DC117" i="9" s="1"/>
  <c r="DC230" i="9" s="1"/>
  <c r="DG22" i="9"/>
  <c r="DG117" i="9" s="1"/>
  <c r="DG230" i="9" s="1"/>
  <c r="DK22" i="9"/>
  <c r="DK117" i="9" s="1"/>
  <c r="DK230" i="9" s="1"/>
  <c r="DO22" i="9"/>
  <c r="DO117" i="9" s="1"/>
  <c r="DO230" i="9" s="1"/>
  <c r="CB23" i="9"/>
  <c r="CF23" i="9"/>
  <c r="CF118" i="9" s="1"/>
  <c r="CF231" i="9" s="1"/>
  <c r="CJ23" i="9"/>
  <c r="CJ118" i="9" s="1"/>
  <c r="CJ231" i="9" s="1"/>
  <c r="CN23" i="9"/>
  <c r="CN118" i="9" s="1"/>
  <c r="CN231" i="9" s="1"/>
  <c r="CR23" i="9"/>
  <c r="CR118" i="9" s="1"/>
  <c r="CR231" i="9" s="1"/>
  <c r="CV23" i="9"/>
  <c r="CV118" i="9" s="1"/>
  <c r="CV231" i="9" s="1"/>
  <c r="CZ23" i="9"/>
  <c r="CZ118" i="9" s="1"/>
  <c r="CZ231" i="9" s="1"/>
  <c r="DD23" i="9"/>
  <c r="DD118" i="9" s="1"/>
  <c r="DD231" i="9" s="1"/>
  <c r="DH23" i="9"/>
  <c r="DH118" i="9" s="1"/>
  <c r="DH231" i="9" s="1"/>
  <c r="DL23" i="9"/>
  <c r="DL118" i="9" s="1"/>
  <c r="DL231" i="9" s="1"/>
  <c r="DP23" i="9"/>
  <c r="DP118" i="9" s="1"/>
  <c r="DP231" i="9" s="1"/>
  <c r="CC24" i="9"/>
  <c r="CC119" i="9" s="1"/>
  <c r="CC232" i="9" s="1"/>
  <c r="CG24" i="9"/>
  <c r="CG119" i="9" s="1"/>
  <c r="CG232" i="9" s="1"/>
  <c r="CK24" i="9"/>
  <c r="CK119" i="9" s="1"/>
  <c r="CK232" i="9" s="1"/>
  <c r="CO24" i="9"/>
  <c r="CO119" i="9" s="1"/>
  <c r="CO232" i="9" s="1"/>
  <c r="CS24" i="9"/>
  <c r="CS119" i="9" s="1"/>
  <c r="CS232" i="9" s="1"/>
  <c r="CW24" i="9"/>
  <c r="CW119" i="9" s="1"/>
  <c r="CW232" i="9" s="1"/>
  <c r="DA24" i="9"/>
  <c r="DA119" i="9" s="1"/>
  <c r="DA232" i="9" s="1"/>
  <c r="DE24" i="9"/>
  <c r="DE119" i="9" s="1"/>
  <c r="DE232" i="9" s="1"/>
  <c r="DI24" i="9"/>
  <c r="DI119" i="9" s="1"/>
  <c r="DI232" i="9" s="1"/>
  <c r="DM24" i="9"/>
  <c r="DM119" i="9" s="1"/>
  <c r="DM232" i="9" s="1"/>
  <c r="DQ24" i="9"/>
  <c r="DQ119" i="9" s="1"/>
  <c r="DQ232" i="9" s="1"/>
  <c r="CD25" i="9"/>
  <c r="CD120" i="9" s="1"/>
  <c r="CD233" i="9" s="1"/>
  <c r="DV105" i="9"/>
  <c r="DT105" i="9"/>
  <c r="DR105" i="9"/>
  <c r="DP105" i="9"/>
  <c r="DN105" i="9"/>
  <c r="DL105" i="9"/>
  <c r="DJ105" i="9"/>
  <c r="DH105" i="9"/>
  <c r="DF105" i="9"/>
  <c r="DD105" i="9"/>
  <c r="DB105" i="9"/>
  <c r="CZ105" i="9"/>
  <c r="CX105" i="9"/>
  <c r="CV105" i="9"/>
  <c r="CT105" i="9"/>
  <c r="CR105" i="9"/>
  <c r="CP105" i="9"/>
  <c r="CN105" i="9"/>
  <c r="CL105" i="9"/>
  <c r="CJ105" i="9"/>
  <c r="CH105" i="9"/>
  <c r="CF105" i="9"/>
  <c r="CD105" i="9"/>
  <c r="CB105" i="9"/>
  <c r="DU105" i="9"/>
  <c r="DS105" i="9"/>
  <c r="DQ105" i="9"/>
  <c r="DO105" i="9"/>
  <c r="DM105" i="9"/>
  <c r="DK105" i="9"/>
  <c r="DI105" i="9"/>
  <c r="DG105" i="9"/>
  <c r="DE105" i="9"/>
  <c r="DC105" i="9"/>
  <c r="DA105" i="9"/>
  <c r="CY105" i="9"/>
  <c r="CW105" i="9"/>
  <c r="CU105" i="9"/>
  <c r="CS105" i="9"/>
  <c r="CQ105" i="9"/>
  <c r="CO105" i="9"/>
  <c r="CM105" i="9"/>
  <c r="CK105" i="9"/>
  <c r="CI105" i="9"/>
  <c r="CG105" i="9"/>
  <c r="CE105" i="9"/>
  <c r="CC105" i="9"/>
  <c r="DV103" i="9"/>
  <c r="DT103" i="9"/>
  <c r="DR103" i="9"/>
  <c r="DP103" i="9"/>
  <c r="DN103" i="9"/>
  <c r="DL103" i="9"/>
  <c r="DJ103" i="9"/>
  <c r="DH103" i="9"/>
  <c r="DF103" i="9"/>
  <c r="DD103" i="9"/>
  <c r="DB103" i="9"/>
  <c r="CZ103" i="9"/>
  <c r="CX103" i="9"/>
  <c r="CV103" i="9"/>
  <c r="CT103" i="9"/>
  <c r="CR103" i="9"/>
  <c r="CP103" i="9"/>
  <c r="CN103" i="9"/>
  <c r="CL103" i="9"/>
  <c r="CJ103" i="9"/>
  <c r="CH103" i="9"/>
  <c r="CF103" i="9"/>
  <c r="CD103" i="9"/>
  <c r="CB103" i="9"/>
  <c r="DU103" i="9"/>
  <c r="DS103" i="9"/>
  <c r="DQ103" i="9"/>
  <c r="DO103" i="9"/>
  <c r="DM103" i="9"/>
  <c r="DK103" i="9"/>
  <c r="DI103" i="9"/>
  <c r="DG103" i="9"/>
  <c r="DE103" i="9"/>
  <c r="DC103" i="9"/>
  <c r="DA103" i="9"/>
  <c r="CY103" i="9"/>
  <c r="CW103" i="9"/>
  <c r="CU103" i="9"/>
  <c r="CS103" i="9"/>
  <c r="CQ103" i="9"/>
  <c r="CO103" i="9"/>
  <c r="CM103" i="9"/>
  <c r="CK103" i="9"/>
  <c r="CI103" i="9"/>
  <c r="CG103" i="9"/>
  <c r="CE103" i="9"/>
  <c r="CC103" i="9"/>
  <c r="DV101" i="9"/>
  <c r="DT101" i="9"/>
  <c r="DR101" i="9"/>
  <c r="DP101" i="9"/>
  <c r="DN101" i="9"/>
  <c r="DL101" i="9"/>
  <c r="DJ101" i="9"/>
  <c r="DH101" i="9"/>
  <c r="DF101" i="9"/>
  <c r="DD101" i="9"/>
  <c r="DB101" i="9"/>
  <c r="CZ101" i="9"/>
  <c r="CX101" i="9"/>
  <c r="CV101" i="9"/>
  <c r="CT101" i="9"/>
  <c r="CR101" i="9"/>
  <c r="CP101" i="9"/>
  <c r="CN101" i="9"/>
  <c r="CL101" i="9"/>
  <c r="CJ101" i="9"/>
  <c r="CH101" i="9"/>
  <c r="CF101" i="9"/>
  <c r="CD101" i="9"/>
  <c r="CB101" i="9"/>
  <c r="DU101" i="9"/>
  <c r="DS101" i="9"/>
  <c r="DQ101" i="9"/>
  <c r="DO101" i="9"/>
  <c r="DM101" i="9"/>
  <c r="DK101" i="9"/>
  <c r="DI101" i="9"/>
  <c r="DG101" i="9"/>
  <c r="DE101" i="9"/>
  <c r="DC101" i="9"/>
  <c r="DA101" i="9"/>
  <c r="CY101" i="9"/>
  <c r="CW101" i="9"/>
  <c r="CU101" i="9"/>
  <c r="CS101" i="9"/>
  <c r="CQ101" i="9"/>
  <c r="CO101" i="9"/>
  <c r="CM101" i="9"/>
  <c r="CK101" i="9"/>
  <c r="CI101" i="9"/>
  <c r="CG101" i="9"/>
  <c r="CE101" i="9"/>
  <c r="CC101" i="9"/>
  <c r="DV97" i="9"/>
  <c r="DT97" i="9"/>
  <c r="DR97" i="9"/>
  <c r="DP97" i="9"/>
  <c r="DN97" i="9"/>
  <c r="DL97" i="9"/>
  <c r="DJ97" i="9"/>
  <c r="DH97" i="9"/>
  <c r="DF97" i="9"/>
  <c r="DD97" i="9"/>
  <c r="DB97" i="9"/>
  <c r="CZ97" i="9"/>
  <c r="CX97" i="9"/>
  <c r="CV97" i="9"/>
  <c r="CT97" i="9"/>
  <c r="CR97" i="9"/>
  <c r="CP97" i="9"/>
  <c r="CN97" i="9"/>
  <c r="CL97" i="9"/>
  <c r="CJ97" i="9"/>
  <c r="CH97" i="9"/>
  <c r="CF97" i="9"/>
  <c r="CD97" i="9"/>
  <c r="CB97" i="9"/>
  <c r="DU97" i="9"/>
  <c r="DS97" i="9"/>
  <c r="DO97" i="9"/>
  <c r="DK97" i="9"/>
  <c r="DG97" i="9"/>
  <c r="DC97" i="9"/>
  <c r="CY97" i="9"/>
  <c r="CU97" i="9"/>
  <c r="CQ97" i="9"/>
  <c r="CM97" i="9"/>
  <c r="CI97" i="9"/>
  <c r="CE97" i="9"/>
  <c r="DQ97" i="9"/>
  <c r="DM97" i="9"/>
  <c r="DI97" i="9"/>
  <c r="DE97" i="9"/>
  <c r="DA97" i="9"/>
  <c r="CW97" i="9"/>
  <c r="CS97" i="9"/>
  <c r="CO97" i="9"/>
  <c r="CK97" i="9"/>
  <c r="CG97" i="9"/>
  <c r="CC97" i="9"/>
  <c r="DV93" i="9"/>
  <c r="DT93" i="9"/>
  <c r="DR93" i="9"/>
  <c r="DP93" i="9"/>
  <c r="DN93" i="9"/>
  <c r="DL93" i="9"/>
  <c r="DJ93" i="9"/>
  <c r="DH93" i="9"/>
  <c r="DF93" i="9"/>
  <c r="DD93" i="9"/>
  <c r="DB93" i="9"/>
  <c r="CZ93" i="9"/>
  <c r="CX93" i="9"/>
  <c r="CV93" i="9"/>
  <c r="CT93" i="9"/>
  <c r="CR93" i="9"/>
  <c r="CP93" i="9"/>
  <c r="CN93" i="9"/>
  <c r="CL93" i="9"/>
  <c r="CJ93" i="9"/>
  <c r="CH93" i="9"/>
  <c r="CF93" i="9"/>
  <c r="CD93" i="9"/>
  <c r="CB93" i="9"/>
  <c r="DU93" i="9"/>
  <c r="DS93" i="9"/>
  <c r="DQ93" i="9"/>
  <c r="DO93" i="9"/>
  <c r="DM93" i="9"/>
  <c r="DK93" i="9"/>
  <c r="DI93" i="9"/>
  <c r="DG93" i="9"/>
  <c r="DE93" i="9"/>
  <c r="DC93" i="9"/>
  <c r="DA93" i="9"/>
  <c r="CY93" i="9"/>
  <c r="CW93" i="9"/>
  <c r="CU93" i="9"/>
  <c r="CS93" i="9"/>
  <c r="CQ93" i="9"/>
  <c r="CO93" i="9"/>
  <c r="CM93" i="9"/>
  <c r="CK93" i="9"/>
  <c r="CI93" i="9"/>
  <c r="CG93" i="9"/>
  <c r="CE93" i="9"/>
  <c r="CC93" i="9"/>
  <c r="DV91" i="9"/>
  <c r="DT91" i="9"/>
  <c r="DR91" i="9"/>
  <c r="DP91" i="9"/>
  <c r="DN91" i="9"/>
  <c r="DL91" i="9"/>
  <c r="DJ91" i="9"/>
  <c r="DH91" i="9"/>
  <c r="DF91" i="9"/>
  <c r="DD91" i="9"/>
  <c r="DB91" i="9"/>
  <c r="CZ91" i="9"/>
  <c r="CX91" i="9"/>
  <c r="CV91" i="9"/>
  <c r="CT91" i="9"/>
  <c r="CR91" i="9"/>
  <c r="CP91" i="9"/>
  <c r="CN91" i="9"/>
  <c r="CL91" i="9"/>
  <c r="CJ91" i="9"/>
  <c r="CH91" i="9"/>
  <c r="CF91" i="9"/>
  <c r="CD91" i="9"/>
  <c r="CB91" i="9"/>
  <c r="DU91" i="9"/>
  <c r="DS91" i="9"/>
  <c r="DQ91" i="9"/>
  <c r="DO91" i="9"/>
  <c r="DM91" i="9"/>
  <c r="DK91" i="9"/>
  <c r="DI91" i="9"/>
  <c r="DG91" i="9"/>
  <c r="DE91" i="9"/>
  <c r="DC91" i="9"/>
  <c r="DA91" i="9"/>
  <c r="CY91" i="9"/>
  <c r="CW91" i="9"/>
  <c r="CU91" i="9"/>
  <c r="CS91" i="9"/>
  <c r="CQ91" i="9"/>
  <c r="CO91" i="9"/>
  <c r="CM91" i="9"/>
  <c r="CK91" i="9"/>
  <c r="CI91" i="9"/>
  <c r="CG91" i="9"/>
  <c r="CE91" i="9"/>
  <c r="CC91" i="9"/>
  <c r="DV87" i="9"/>
  <c r="DT87" i="9"/>
  <c r="DR87" i="9"/>
  <c r="DP87" i="9"/>
  <c r="DN87" i="9"/>
  <c r="DL87" i="9"/>
  <c r="DJ87" i="9"/>
  <c r="DH87" i="9"/>
  <c r="DF87" i="9"/>
  <c r="DD87" i="9"/>
  <c r="DB87" i="9"/>
  <c r="CZ87" i="9"/>
  <c r="CX87" i="9"/>
  <c r="CV87" i="9"/>
  <c r="CT87" i="9"/>
  <c r="CR87" i="9"/>
  <c r="CP87" i="9"/>
  <c r="CN87" i="9"/>
  <c r="CL87" i="9"/>
  <c r="CJ87" i="9"/>
  <c r="CH87" i="9"/>
  <c r="CF87" i="9"/>
  <c r="CD87" i="9"/>
  <c r="CB87" i="9"/>
  <c r="DU87" i="9"/>
  <c r="DS87" i="9"/>
  <c r="DQ87" i="9"/>
  <c r="DO87" i="9"/>
  <c r="DM87" i="9"/>
  <c r="DK87" i="9"/>
  <c r="DI87" i="9"/>
  <c r="DG87" i="9"/>
  <c r="DE87" i="9"/>
  <c r="DC87" i="9"/>
  <c r="DA87" i="9"/>
  <c r="CY87" i="9"/>
  <c r="CW87" i="9"/>
  <c r="CU87" i="9"/>
  <c r="CS87" i="9"/>
  <c r="CQ87" i="9"/>
  <c r="CO87" i="9"/>
  <c r="CM87" i="9"/>
  <c r="CK87" i="9"/>
  <c r="CI87" i="9"/>
  <c r="CG87" i="9"/>
  <c r="CE87" i="9"/>
  <c r="CC87" i="9"/>
  <c r="DV85" i="9"/>
  <c r="DT85" i="9"/>
  <c r="DR85" i="9"/>
  <c r="DP85" i="9"/>
  <c r="DN85" i="9"/>
  <c r="DL85" i="9"/>
  <c r="DJ85" i="9"/>
  <c r="DH85" i="9"/>
  <c r="DF85" i="9"/>
  <c r="DD85" i="9"/>
  <c r="DB85" i="9"/>
  <c r="CZ85" i="9"/>
  <c r="CX85" i="9"/>
  <c r="CV85" i="9"/>
  <c r="CT85" i="9"/>
  <c r="CR85" i="9"/>
  <c r="CP85" i="9"/>
  <c r="CN85" i="9"/>
  <c r="CL85" i="9"/>
  <c r="CJ85" i="9"/>
  <c r="CH85" i="9"/>
  <c r="CF85" i="9"/>
  <c r="CD85" i="9"/>
  <c r="CB85" i="9"/>
  <c r="DU85" i="9"/>
  <c r="DS85" i="9"/>
  <c r="DQ85" i="9"/>
  <c r="DO85" i="9"/>
  <c r="DM85" i="9"/>
  <c r="DK85" i="9"/>
  <c r="DI85" i="9"/>
  <c r="DG85" i="9"/>
  <c r="DE85" i="9"/>
  <c r="DC85" i="9"/>
  <c r="DA85" i="9"/>
  <c r="CY85" i="9"/>
  <c r="CW85" i="9"/>
  <c r="CU85" i="9"/>
  <c r="CS85" i="9"/>
  <c r="CQ85" i="9"/>
  <c r="CO85" i="9"/>
  <c r="CM85" i="9"/>
  <c r="CK85" i="9"/>
  <c r="CI85" i="9"/>
  <c r="CG85" i="9"/>
  <c r="CE85" i="9"/>
  <c r="CC85" i="9"/>
  <c r="DV81" i="9"/>
  <c r="DU81" i="9"/>
  <c r="DS81" i="9"/>
  <c r="DQ81" i="9"/>
  <c r="DO81" i="9"/>
  <c r="DM81" i="9"/>
  <c r="DK81" i="9"/>
  <c r="DI81" i="9"/>
  <c r="DG81" i="9"/>
  <c r="DE81" i="9"/>
  <c r="DC81" i="9"/>
  <c r="DA81" i="9"/>
  <c r="CY81" i="9"/>
  <c r="CW81" i="9"/>
  <c r="CU81" i="9"/>
  <c r="CS81" i="9"/>
  <c r="CQ81" i="9"/>
  <c r="CO81" i="9"/>
  <c r="CM81" i="9"/>
  <c r="CK81" i="9"/>
  <c r="CI81" i="9"/>
  <c r="CG81" i="9"/>
  <c r="CE81" i="9"/>
  <c r="CC81" i="9"/>
  <c r="DT81" i="9"/>
  <c r="DR81" i="9"/>
  <c r="DP81" i="9"/>
  <c r="DN81" i="9"/>
  <c r="DL81" i="9"/>
  <c r="DJ81" i="9"/>
  <c r="DH81" i="9"/>
  <c r="DF81" i="9"/>
  <c r="DD81" i="9"/>
  <c r="DB81" i="9"/>
  <c r="CZ81" i="9"/>
  <c r="CX81" i="9"/>
  <c r="CV81" i="9"/>
  <c r="CT81" i="9"/>
  <c r="CR81" i="9"/>
  <c r="CP81" i="9"/>
  <c r="CN81" i="9"/>
  <c r="CL81" i="9"/>
  <c r="CJ81" i="9"/>
  <c r="CH81" i="9"/>
  <c r="CF81" i="9"/>
  <c r="CD81" i="9"/>
  <c r="CB81" i="9"/>
  <c r="DU79" i="9"/>
  <c r="DS79" i="9"/>
  <c r="DQ79" i="9"/>
  <c r="DO79" i="9"/>
  <c r="DM79" i="9"/>
  <c r="DK79" i="9"/>
  <c r="DI79" i="9"/>
  <c r="DG79" i="9"/>
  <c r="DE79" i="9"/>
  <c r="DC79" i="9"/>
  <c r="DA79" i="9"/>
  <c r="CY79" i="9"/>
  <c r="CW79" i="9"/>
  <c r="CU79" i="9"/>
  <c r="CS79" i="9"/>
  <c r="CQ79" i="9"/>
  <c r="CO79" i="9"/>
  <c r="CM79" i="9"/>
  <c r="CK79" i="9"/>
  <c r="CI79" i="9"/>
  <c r="CG79" i="9"/>
  <c r="CE79" i="9"/>
  <c r="CC79" i="9"/>
  <c r="DV79" i="9"/>
  <c r="DT79" i="9"/>
  <c r="DR79" i="9"/>
  <c r="DP79" i="9"/>
  <c r="DN79" i="9"/>
  <c r="DL79" i="9"/>
  <c r="DJ79" i="9"/>
  <c r="DH79" i="9"/>
  <c r="DF79" i="9"/>
  <c r="DD79" i="9"/>
  <c r="DB79" i="9"/>
  <c r="CZ79" i="9"/>
  <c r="CX79" i="9"/>
  <c r="CV79" i="9"/>
  <c r="CT79" i="9"/>
  <c r="CR79" i="9"/>
  <c r="CP79" i="9"/>
  <c r="CN79" i="9"/>
  <c r="CL79" i="9"/>
  <c r="CJ79" i="9"/>
  <c r="CH79" i="9"/>
  <c r="CF79" i="9"/>
  <c r="CD79" i="9"/>
  <c r="CB79" i="9"/>
  <c r="DU75" i="9"/>
  <c r="DS75" i="9"/>
  <c r="DQ75" i="9"/>
  <c r="DO75" i="9"/>
  <c r="DM75" i="9"/>
  <c r="DK75" i="9"/>
  <c r="DI75" i="9"/>
  <c r="DG75" i="9"/>
  <c r="DE75" i="9"/>
  <c r="DC75" i="9"/>
  <c r="DA75" i="9"/>
  <c r="CY75" i="9"/>
  <c r="CW75" i="9"/>
  <c r="CU75" i="9"/>
  <c r="CS75" i="9"/>
  <c r="CQ75" i="9"/>
  <c r="CO75" i="9"/>
  <c r="CM75" i="9"/>
  <c r="CK75" i="9"/>
  <c r="CI75" i="9"/>
  <c r="CG75" i="9"/>
  <c r="CE75" i="9"/>
  <c r="CC75" i="9"/>
  <c r="DV75" i="9"/>
  <c r="DT75" i="9"/>
  <c r="DR75" i="9"/>
  <c r="DP75" i="9"/>
  <c r="DN75" i="9"/>
  <c r="DL75" i="9"/>
  <c r="DJ75" i="9"/>
  <c r="DH75" i="9"/>
  <c r="DF75" i="9"/>
  <c r="DD75" i="9"/>
  <c r="DB75" i="9"/>
  <c r="CZ75" i="9"/>
  <c r="CX75" i="9"/>
  <c r="CV75" i="9"/>
  <c r="CT75" i="9"/>
  <c r="CR75" i="9"/>
  <c r="CP75" i="9"/>
  <c r="CN75" i="9"/>
  <c r="CL75" i="9"/>
  <c r="CJ75" i="9"/>
  <c r="CH75" i="9"/>
  <c r="CF75" i="9"/>
  <c r="CD75" i="9"/>
  <c r="CB75" i="9"/>
  <c r="DU73" i="9"/>
  <c r="DS73" i="9"/>
  <c r="DQ73" i="9"/>
  <c r="DO73" i="9"/>
  <c r="DM73" i="9"/>
  <c r="DK73" i="9"/>
  <c r="DI73" i="9"/>
  <c r="DG73" i="9"/>
  <c r="DE73" i="9"/>
  <c r="DC73" i="9"/>
  <c r="DA73" i="9"/>
  <c r="CY73" i="9"/>
  <c r="CW73" i="9"/>
  <c r="CU73" i="9"/>
  <c r="CS73" i="9"/>
  <c r="CQ73" i="9"/>
  <c r="CO73" i="9"/>
  <c r="CM73" i="9"/>
  <c r="CK73" i="9"/>
  <c r="CI73" i="9"/>
  <c r="CG73" i="9"/>
  <c r="CE73" i="9"/>
  <c r="CC73" i="9"/>
  <c r="DV73" i="9"/>
  <c r="DT73" i="9"/>
  <c r="DR73" i="9"/>
  <c r="DP73" i="9"/>
  <c r="DN73" i="9"/>
  <c r="DL73" i="9"/>
  <c r="DJ73" i="9"/>
  <c r="DH73" i="9"/>
  <c r="DF73" i="9"/>
  <c r="DD73" i="9"/>
  <c r="DB73" i="9"/>
  <c r="CZ73" i="9"/>
  <c r="CX73" i="9"/>
  <c r="CV73" i="9"/>
  <c r="CT73" i="9"/>
  <c r="CR73" i="9"/>
  <c r="CP73" i="9"/>
  <c r="CN73" i="9"/>
  <c r="CL73" i="9"/>
  <c r="CJ73" i="9"/>
  <c r="CH73" i="9"/>
  <c r="CF73" i="9"/>
  <c r="CD73" i="9"/>
  <c r="CB73" i="9"/>
  <c r="DU69" i="9"/>
  <c r="DS69" i="9"/>
  <c r="DQ69" i="9"/>
  <c r="DO69" i="9"/>
  <c r="DM69" i="9"/>
  <c r="DK69" i="9"/>
  <c r="DI69" i="9"/>
  <c r="DG69" i="9"/>
  <c r="DE69" i="9"/>
  <c r="DC69" i="9"/>
  <c r="DA69" i="9"/>
  <c r="CY69" i="9"/>
  <c r="CW69" i="9"/>
  <c r="CU69" i="9"/>
  <c r="CS69" i="9"/>
  <c r="CQ69" i="9"/>
  <c r="CO69" i="9"/>
  <c r="CM69" i="9"/>
  <c r="CK69" i="9"/>
  <c r="CI69" i="9"/>
  <c r="CG69" i="9"/>
  <c r="CE69" i="9"/>
  <c r="CC69" i="9"/>
  <c r="DV69" i="9"/>
  <c r="DT69" i="9"/>
  <c r="DR69" i="9"/>
  <c r="DP69" i="9"/>
  <c r="DN69" i="9"/>
  <c r="DL69" i="9"/>
  <c r="DJ69" i="9"/>
  <c r="DH69" i="9"/>
  <c r="DF69" i="9"/>
  <c r="DD69" i="9"/>
  <c r="DB69" i="9"/>
  <c r="CZ69" i="9"/>
  <c r="CX69" i="9"/>
  <c r="CV69" i="9"/>
  <c r="CT69" i="9"/>
  <c r="CR69" i="9"/>
  <c r="CP69" i="9"/>
  <c r="CN69" i="9"/>
  <c r="CL69" i="9"/>
  <c r="CJ69" i="9"/>
  <c r="CH69" i="9"/>
  <c r="CF69" i="9"/>
  <c r="CD69" i="9"/>
  <c r="CB69" i="9"/>
  <c r="DU65" i="9"/>
  <c r="DS65" i="9"/>
  <c r="DQ65" i="9"/>
  <c r="DO65" i="9"/>
  <c r="DM65" i="9"/>
  <c r="DK65" i="9"/>
  <c r="DI65" i="9"/>
  <c r="DG65" i="9"/>
  <c r="DE65" i="9"/>
  <c r="DC65" i="9"/>
  <c r="DA65" i="9"/>
  <c r="CY65" i="9"/>
  <c r="CW65" i="9"/>
  <c r="CU65" i="9"/>
  <c r="CS65" i="9"/>
  <c r="CQ65" i="9"/>
  <c r="CO65" i="9"/>
  <c r="CM65" i="9"/>
  <c r="CK65" i="9"/>
  <c r="CI65" i="9"/>
  <c r="CG65" i="9"/>
  <c r="CE65" i="9"/>
  <c r="CC65" i="9"/>
  <c r="DV65" i="9"/>
  <c r="DT65" i="9"/>
  <c r="DR65" i="9"/>
  <c r="DP65" i="9"/>
  <c r="DN65" i="9"/>
  <c r="DL65" i="9"/>
  <c r="DJ65" i="9"/>
  <c r="DH65" i="9"/>
  <c r="DF65" i="9"/>
  <c r="DD65" i="9"/>
  <c r="DB65" i="9"/>
  <c r="CZ65" i="9"/>
  <c r="CX65" i="9"/>
  <c r="CV65" i="9"/>
  <c r="CT65" i="9"/>
  <c r="CR65" i="9"/>
  <c r="CP65" i="9"/>
  <c r="CN65" i="9"/>
  <c r="CL65" i="9"/>
  <c r="CJ65" i="9"/>
  <c r="CH65" i="9"/>
  <c r="CF65" i="9"/>
  <c r="CD65" i="9"/>
  <c r="CB65" i="9"/>
  <c r="DU63" i="9"/>
  <c r="DS63" i="9"/>
  <c r="DQ63" i="9"/>
  <c r="DO63" i="9"/>
  <c r="DM63" i="9"/>
  <c r="DK63" i="9"/>
  <c r="DI63" i="9"/>
  <c r="DG63" i="9"/>
  <c r="DE63" i="9"/>
  <c r="DC63" i="9"/>
  <c r="DA63" i="9"/>
  <c r="CY63" i="9"/>
  <c r="CW63" i="9"/>
  <c r="CU63" i="9"/>
  <c r="CS63" i="9"/>
  <c r="CQ63" i="9"/>
  <c r="CO63" i="9"/>
  <c r="CM63" i="9"/>
  <c r="CK63" i="9"/>
  <c r="CI63" i="9"/>
  <c r="CG63" i="9"/>
  <c r="CE63" i="9"/>
  <c r="CC63" i="9"/>
  <c r="DV63" i="9"/>
  <c r="DT63" i="9"/>
  <c r="DR63" i="9"/>
  <c r="DP63" i="9"/>
  <c r="DN63" i="9"/>
  <c r="DL63" i="9"/>
  <c r="DJ63" i="9"/>
  <c r="DH63" i="9"/>
  <c r="DF63" i="9"/>
  <c r="DD63" i="9"/>
  <c r="DB63" i="9"/>
  <c r="CZ63" i="9"/>
  <c r="CX63" i="9"/>
  <c r="CV63" i="9"/>
  <c r="CT63" i="9"/>
  <c r="CR63" i="9"/>
  <c r="CP63" i="9"/>
  <c r="CN63" i="9"/>
  <c r="CL63" i="9"/>
  <c r="CJ63" i="9"/>
  <c r="CH63" i="9"/>
  <c r="CF63" i="9"/>
  <c r="CD63" i="9"/>
  <c r="CB63" i="9"/>
  <c r="DU59" i="9"/>
  <c r="DS59" i="9"/>
  <c r="DQ59" i="9"/>
  <c r="DO59" i="9"/>
  <c r="DM59" i="9"/>
  <c r="DK59" i="9"/>
  <c r="DI59" i="9"/>
  <c r="DG59" i="9"/>
  <c r="DE59" i="9"/>
  <c r="DC59" i="9"/>
  <c r="DA59" i="9"/>
  <c r="CY59" i="9"/>
  <c r="CW59" i="9"/>
  <c r="CU59" i="9"/>
  <c r="CS59" i="9"/>
  <c r="CQ59" i="9"/>
  <c r="CO59" i="9"/>
  <c r="CM59" i="9"/>
  <c r="CK59" i="9"/>
  <c r="CI59" i="9"/>
  <c r="CG59" i="9"/>
  <c r="CE59" i="9"/>
  <c r="CC59" i="9"/>
  <c r="DV59" i="9"/>
  <c r="DT59" i="9"/>
  <c r="DR59" i="9"/>
  <c r="DP59" i="9"/>
  <c r="DN59" i="9"/>
  <c r="DL59" i="9"/>
  <c r="DJ59" i="9"/>
  <c r="DH59" i="9"/>
  <c r="DF59" i="9"/>
  <c r="DD59" i="9"/>
  <c r="DB59" i="9"/>
  <c r="CZ59" i="9"/>
  <c r="CX59" i="9"/>
  <c r="CV59" i="9"/>
  <c r="CT59" i="9"/>
  <c r="CR59" i="9"/>
  <c r="CP59" i="9"/>
  <c r="CN59" i="9"/>
  <c r="CL59" i="9"/>
  <c r="CJ59" i="9"/>
  <c r="CH59" i="9"/>
  <c r="CF59" i="9"/>
  <c r="CD59" i="9"/>
  <c r="CB59" i="9"/>
  <c r="DU57" i="9"/>
  <c r="DS57" i="9"/>
  <c r="DQ57" i="9"/>
  <c r="DO57" i="9"/>
  <c r="DM57" i="9"/>
  <c r="DK57" i="9"/>
  <c r="DI57" i="9"/>
  <c r="DG57" i="9"/>
  <c r="DE57" i="9"/>
  <c r="DC57" i="9"/>
  <c r="DA57" i="9"/>
  <c r="CY57" i="9"/>
  <c r="CW57" i="9"/>
  <c r="CU57" i="9"/>
  <c r="CS57" i="9"/>
  <c r="CQ57" i="9"/>
  <c r="CO57" i="9"/>
  <c r="CM57" i="9"/>
  <c r="CK57" i="9"/>
  <c r="CI57" i="9"/>
  <c r="CG57" i="9"/>
  <c r="CE57" i="9"/>
  <c r="CC57" i="9"/>
  <c r="DV57" i="9"/>
  <c r="DT57" i="9"/>
  <c r="DR57" i="9"/>
  <c r="DP57" i="9"/>
  <c r="DN57" i="9"/>
  <c r="DL57" i="9"/>
  <c r="DJ57" i="9"/>
  <c r="DH57" i="9"/>
  <c r="DF57" i="9"/>
  <c r="DD57" i="9"/>
  <c r="DB57" i="9"/>
  <c r="CZ57" i="9"/>
  <c r="CX57" i="9"/>
  <c r="CV57" i="9"/>
  <c r="CT57" i="9"/>
  <c r="CR57" i="9"/>
  <c r="CP57" i="9"/>
  <c r="CN57" i="9"/>
  <c r="CL57" i="9"/>
  <c r="CJ57" i="9"/>
  <c r="CH57" i="9"/>
  <c r="CF57" i="9"/>
  <c r="CD57" i="9"/>
  <c r="CB57" i="9"/>
  <c r="DU55" i="9"/>
  <c r="DS55" i="9"/>
  <c r="DQ55" i="9"/>
  <c r="DO55" i="9"/>
  <c r="DM55" i="9"/>
  <c r="DK55" i="9"/>
  <c r="DI55" i="9"/>
  <c r="DG55" i="9"/>
  <c r="DE55" i="9"/>
  <c r="DC55" i="9"/>
  <c r="DA55" i="9"/>
  <c r="CY55" i="9"/>
  <c r="CW55" i="9"/>
  <c r="CU55" i="9"/>
  <c r="CS55" i="9"/>
  <c r="CQ55" i="9"/>
  <c r="CO55" i="9"/>
  <c r="CM55" i="9"/>
  <c r="CK55" i="9"/>
  <c r="CI55" i="9"/>
  <c r="CG55" i="9"/>
  <c r="CE55" i="9"/>
  <c r="CC55" i="9"/>
  <c r="DV55" i="9"/>
  <c r="DT55" i="9"/>
  <c r="DR55" i="9"/>
  <c r="DP55" i="9"/>
  <c r="DN55" i="9"/>
  <c r="DL55" i="9"/>
  <c r="DJ55" i="9"/>
  <c r="DH55" i="9"/>
  <c r="DF55" i="9"/>
  <c r="DD55" i="9"/>
  <c r="DB55" i="9"/>
  <c r="CZ55" i="9"/>
  <c r="CX55" i="9"/>
  <c r="CV55" i="9"/>
  <c r="CT55" i="9"/>
  <c r="CR55" i="9"/>
  <c r="CP55" i="9"/>
  <c r="CN55" i="9"/>
  <c r="CL55" i="9"/>
  <c r="CJ55" i="9"/>
  <c r="CF55" i="9"/>
  <c r="CB55" i="9"/>
  <c r="CH55" i="9"/>
  <c r="CD55" i="9"/>
  <c r="DU51" i="9"/>
  <c r="DS51" i="9"/>
  <c r="DQ51" i="9"/>
  <c r="DO51" i="9"/>
  <c r="DM51" i="9"/>
  <c r="DK51" i="9"/>
  <c r="DI51" i="9"/>
  <c r="DG51" i="9"/>
  <c r="DE51" i="9"/>
  <c r="DC51" i="9"/>
  <c r="DA51" i="9"/>
  <c r="CY51" i="9"/>
  <c r="CW51" i="9"/>
  <c r="CU51" i="9"/>
  <c r="CS51" i="9"/>
  <c r="CQ51" i="9"/>
  <c r="CO51" i="9"/>
  <c r="CM51" i="9"/>
  <c r="CK51" i="9"/>
  <c r="CI51" i="9"/>
  <c r="CG51" i="9"/>
  <c r="CE51" i="9"/>
  <c r="CC51" i="9"/>
  <c r="DV51" i="9"/>
  <c r="DT51" i="9"/>
  <c r="DR51" i="9"/>
  <c r="DP51" i="9"/>
  <c r="DN51" i="9"/>
  <c r="DL51" i="9"/>
  <c r="DJ51" i="9"/>
  <c r="DH51" i="9"/>
  <c r="DF51" i="9"/>
  <c r="DD51" i="9"/>
  <c r="DB51" i="9"/>
  <c r="CZ51" i="9"/>
  <c r="CX51" i="9"/>
  <c r="CV51" i="9"/>
  <c r="CT51" i="9"/>
  <c r="CR51" i="9"/>
  <c r="CP51" i="9"/>
  <c r="CN51" i="9"/>
  <c r="CL51" i="9"/>
  <c r="CJ51" i="9"/>
  <c r="CH51" i="9"/>
  <c r="CF51" i="9"/>
  <c r="CD51" i="9"/>
  <c r="CB51" i="9"/>
  <c r="DU49" i="9"/>
  <c r="DS49" i="9"/>
  <c r="DQ49" i="9"/>
  <c r="DO49" i="9"/>
  <c r="DM49" i="9"/>
  <c r="DK49" i="9"/>
  <c r="DI49" i="9"/>
  <c r="DG49" i="9"/>
  <c r="DE49" i="9"/>
  <c r="DC49" i="9"/>
  <c r="DA49" i="9"/>
  <c r="CY49" i="9"/>
  <c r="CW49" i="9"/>
  <c r="CU49" i="9"/>
  <c r="CS49" i="9"/>
  <c r="CQ49" i="9"/>
  <c r="CO49" i="9"/>
  <c r="CM49" i="9"/>
  <c r="CK49" i="9"/>
  <c r="CI49" i="9"/>
  <c r="CG49" i="9"/>
  <c r="CE49" i="9"/>
  <c r="CC49" i="9"/>
  <c r="DV49" i="9"/>
  <c r="DT49" i="9"/>
  <c r="DR49" i="9"/>
  <c r="DP49" i="9"/>
  <c r="DN49" i="9"/>
  <c r="DL49" i="9"/>
  <c r="DJ49" i="9"/>
  <c r="DH49" i="9"/>
  <c r="DF49" i="9"/>
  <c r="DD49" i="9"/>
  <c r="DB49" i="9"/>
  <c r="CZ49" i="9"/>
  <c r="CX49" i="9"/>
  <c r="CV49" i="9"/>
  <c r="CT49" i="9"/>
  <c r="CR49" i="9"/>
  <c r="CP49" i="9"/>
  <c r="CN49" i="9"/>
  <c r="CL49" i="9"/>
  <c r="CJ49" i="9"/>
  <c r="CH49" i="9"/>
  <c r="CF49" i="9"/>
  <c r="CD49" i="9"/>
  <c r="CB49" i="9"/>
  <c r="DU47" i="9"/>
  <c r="DS47" i="9"/>
  <c r="DQ47" i="9"/>
  <c r="DO47" i="9"/>
  <c r="DM47" i="9"/>
  <c r="DK47" i="9"/>
  <c r="DI47" i="9"/>
  <c r="DG47" i="9"/>
  <c r="DE47" i="9"/>
  <c r="DC47" i="9"/>
  <c r="DA47" i="9"/>
  <c r="CY47" i="9"/>
  <c r="CW47" i="9"/>
  <c r="CU47" i="9"/>
  <c r="CS47" i="9"/>
  <c r="CQ47" i="9"/>
  <c r="CO47" i="9"/>
  <c r="CM47" i="9"/>
  <c r="CK47" i="9"/>
  <c r="CI47" i="9"/>
  <c r="CG47" i="9"/>
  <c r="CE47" i="9"/>
  <c r="CC47" i="9"/>
  <c r="DV47" i="9"/>
  <c r="DT47" i="9"/>
  <c r="DR47" i="9"/>
  <c r="DP47" i="9"/>
  <c r="DN47" i="9"/>
  <c r="DL47" i="9"/>
  <c r="DJ47" i="9"/>
  <c r="DH47" i="9"/>
  <c r="DF47" i="9"/>
  <c r="DD47" i="9"/>
  <c r="DB47" i="9"/>
  <c r="CZ47" i="9"/>
  <c r="CX47" i="9"/>
  <c r="CV47" i="9"/>
  <c r="CT47" i="9"/>
  <c r="CR47" i="9"/>
  <c r="CP47" i="9"/>
  <c r="CN47" i="9"/>
  <c r="CL47" i="9"/>
  <c r="CJ47" i="9"/>
  <c r="CH47" i="9"/>
  <c r="CF47" i="9"/>
  <c r="CD47" i="9"/>
  <c r="CB47" i="9"/>
  <c r="DU43" i="9"/>
  <c r="DS43" i="9"/>
  <c r="DQ43" i="9"/>
  <c r="DO43" i="9"/>
  <c r="DM43" i="9"/>
  <c r="DK43" i="9"/>
  <c r="DI43" i="9"/>
  <c r="DG43" i="9"/>
  <c r="DE43" i="9"/>
  <c r="DC43" i="9"/>
  <c r="DA43" i="9"/>
  <c r="CY43" i="9"/>
  <c r="CW43" i="9"/>
  <c r="CU43" i="9"/>
  <c r="CS43" i="9"/>
  <c r="CQ43" i="9"/>
  <c r="CO43" i="9"/>
  <c r="CM43" i="9"/>
  <c r="CK43" i="9"/>
  <c r="CI43" i="9"/>
  <c r="CG43" i="9"/>
  <c r="CE43" i="9"/>
  <c r="CC43" i="9"/>
  <c r="DV43" i="9"/>
  <c r="DT43" i="9"/>
  <c r="DR43" i="9"/>
  <c r="DP43" i="9"/>
  <c r="DN43" i="9"/>
  <c r="DL43" i="9"/>
  <c r="DJ43" i="9"/>
  <c r="DH43" i="9"/>
  <c r="DF43" i="9"/>
  <c r="DD43" i="9"/>
  <c r="DB43" i="9"/>
  <c r="CZ43" i="9"/>
  <c r="CX43" i="9"/>
  <c r="CV43" i="9"/>
  <c r="CT43" i="9"/>
  <c r="CR43" i="9"/>
  <c r="CP43" i="9"/>
  <c r="CN43" i="9"/>
  <c r="CL43" i="9"/>
  <c r="CJ43" i="9"/>
  <c r="CH43" i="9"/>
  <c r="CF43" i="9"/>
  <c r="CD43" i="9"/>
  <c r="CB43" i="9"/>
  <c r="DU41" i="9"/>
  <c r="DS41" i="9"/>
  <c r="DQ41" i="9"/>
  <c r="DO41" i="9"/>
  <c r="DM41" i="9"/>
  <c r="DK41" i="9"/>
  <c r="DI41" i="9"/>
  <c r="DG41" i="9"/>
  <c r="DE41" i="9"/>
  <c r="DC41" i="9"/>
  <c r="DA41" i="9"/>
  <c r="CY41" i="9"/>
  <c r="CW41" i="9"/>
  <c r="CU41" i="9"/>
  <c r="CS41" i="9"/>
  <c r="CQ41" i="9"/>
  <c r="CO41" i="9"/>
  <c r="CM41" i="9"/>
  <c r="CK41" i="9"/>
  <c r="CI41" i="9"/>
  <c r="CG41" i="9"/>
  <c r="CE41" i="9"/>
  <c r="CC41" i="9"/>
  <c r="DV41" i="9"/>
  <c r="DT41" i="9"/>
  <c r="DR41" i="9"/>
  <c r="DP41" i="9"/>
  <c r="DN41" i="9"/>
  <c r="DL41" i="9"/>
  <c r="DJ41" i="9"/>
  <c r="DH41" i="9"/>
  <c r="DF41" i="9"/>
  <c r="DD41" i="9"/>
  <c r="DB41" i="9"/>
  <c r="CZ41" i="9"/>
  <c r="CX41" i="9"/>
  <c r="CV41" i="9"/>
  <c r="CT41" i="9"/>
  <c r="CR41" i="9"/>
  <c r="CP41" i="9"/>
  <c r="CN41" i="9"/>
  <c r="CL41" i="9"/>
  <c r="CJ41" i="9"/>
  <c r="CH41" i="9"/>
  <c r="CF41" i="9"/>
  <c r="CD41" i="9"/>
  <c r="CB41" i="9"/>
  <c r="DU39" i="9"/>
  <c r="DU132" i="9" s="1"/>
  <c r="DU245" i="9" s="1"/>
  <c r="DS39" i="9"/>
  <c r="DS132" i="9" s="1"/>
  <c r="DS245" i="9" s="1"/>
  <c r="DQ39" i="9"/>
  <c r="DQ132" i="9" s="1"/>
  <c r="DQ245" i="9" s="1"/>
  <c r="DO39" i="9"/>
  <c r="DO132" i="9" s="1"/>
  <c r="DO245" i="9" s="1"/>
  <c r="DM39" i="9"/>
  <c r="DM132" i="9" s="1"/>
  <c r="DM245" i="9" s="1"/>
  <c r="DK39" i="9"/>
  <c r="DK132" i="9" s="1"/>
  <c r="DK245" i="9" s="1"/>
  <c r="DI39" i="9"/>
  <c r="DI132" i="9" s="1"/>
  <c r="DI245" i="9" s="1"/>
  <c r="DG39" i="9"/>
  <c r="DG132" i="9" s="1"/>
  <c r="DG245" i="9" s="1"/>
  <c r="DE39" i="9"/>
  <c r="DE132" i="9" s="1"/>
  <c r="DE245" i="9" s="1"/>
  <c r="DC39" i="9"/>
  <c r="DC132" i="9" s="1"/>
  <c r="DC245" i="9" s="1"/>
  <c r="DA39" i="9"/>
  <c r="DA132" i="9" s="1"/>
  <c r="DA245" i="9" s="1"/>
  <c r="CY39" i="9"/>
  <c r="CY132" i="9" s="1"/>
  <c r="CY245" i="9" s="1"/>
  <c r="CW39" i="9"/>
  <c r="CW132" i="9" s="1"/>
  <c r="CW245" i="9" s="1"/>
  <c r="CU39" i="9"/>
  <c r="CU132" i="9" s="1"/>
  <c r="CU245" i="9" s="1"/>
  <c r="CS39" i="9"/>
  <c r="CS132" i="9" s="1"/>
  <c r="CS245" i="9" s="1"/>
  <c r="CQ39" i="9"/>
  <c r="CQ132" i="9" s="1"/>
  <c r="CQ245" i="9" s="1"/>
  <c r="CO39" i="9"/>
  <c r="CO132" i="9" s="1"/>
  <c r="CO245" i="9" s="1"/>
  <c r="CM39" i="9"/>
  <c r="CM132" i="9" s="1"/>
  <c r="CM245" i="9" s="1"/>
  <c r="CK39" i="9"/>
  <c r="CK132" i="9" s="1"/>
  <c r="CK245" i="9" s="1"/>
  <c r="CI39" i="9"/>
  <c r="CI132" i="9" s="1"/>
  <c r="CI245" i="9" s="1"/>
  <c r="CG39" i="9"/>
  <c r="CG132" i="9" s="1"/>
  <c r="CG245" i="9" s="1"/>
  <c r="CE39" i="9"/>
  <c r="CE132" i="9" s="1"/>
  <c r="CE245" i="9" s="1"/>
  <c r="CC39" i="9"/>
  <c r="CC132" i="9" s="1"/>
  <c r="CC245" i="9" s="1"/>
  <c r="DV39" i="9"/>
  <c r="DV132" i="9" s="1"/>
  <c r="DV245" i="9" s="1"/>
  <c r="DT39" i="9"/>
  <c r="DT132" i="9" s="1"/>
  <c r="DT245" i="9" s="1"/>
  <c r="DR39" i="9"/>
  <c r="DR132" i="9" s="1"/>
  <c r="DR245" i="9" s="1"/>
  <c r="DP39" i="9"/>
  <c r="DP132" i="9" s="1"/>
  <c r="DP245" i="9" s="1"/>
  <c r="DN39" i="9"/>
  <c r="DN132" i="9" s="1"/>
  <c r="DN245" i="9" s="1"/>
  <c r="DL39" i="9"/>
  <c r="DL132" i="9" s="1"/>
  <c r="DL245" i="9" s="1"/>
  <c r="DJ39" i="9"/>
  <c r="DJ132" i="9" s="1"/>
  <c r="DJ245" i="9" s="1"/>
  <c r="DH39" i="9"/>
  <c r="DH132" i="9" s="1"/>
  <c r="DH245" i="9" s="1"/>
  <c r="DF39" i="9"/>
  <c r="DF132" i="9" s="1"/>
  <c r="DF245" i="9" s="1"/>
  <c r="DD39" i="9"/>
  <c r="DD132" i="9" s="1"/>
  <c r="DD245" i="9" s="1"/>
  <c r="DB39" i="9"/>
  <c r="DB132" i="9" s="1"/>
  <c r="DB245" i="9" s="1"/>
  <c r="CZ39" i="9"/>
  <c r="CZ132" i="9" s="1"/>
  <c r="CZ245" i="9" s="1"/>
  <c r="CX39" i="9"/>
  <c r="CX132" i="9" s="1"/>
  <c r="CX245" i="9" s="1"/>
  <c r="CV39" i="9"/>
  <c r="CV132" i="9" s="1"/>
  <c r="CV245" i="9" s="1"/>
  <c r="CT39" i="9"/>
  <c r="CT132" i="9" s="1"/>
  <c r="CT245" i="9" s="1"/>
  <c r="CR39" i="9"/>
  <c r="CR132" i="9" s="1"/>
  <c r="CR245" i="9" s="1"/>
  <c r="CP39" i="9"/>
  <c r="CP132" i="9" s="1"/>
  <c r="CP245" i="9" s="1"/>
  <c r="CN39" i="9"/>
  <c r="CN132" i="9" s="1"/>
  <c r="CN245" i="9" s="1"/>
  <c r="CL39" i="9"/>
  <c r="CL132" i="9" s="1"/>
  <c r="CL245" i="9" s="1"/>
  <c r="CJ39" i="9"/>
  <c r="CJ132" i="9" s="1"/>
  <c r="CJ245" i="9" s="1"/>
  <c r="CH39" i="9"/>
  <c r="CH132" i="9" s="1"/>
  <c r="CH245" i="9" s="1"/>
  <c r="CF39" i="9"/>
  <c r="CF132" i="9" s="1"/>
  <c r="CF245" i="9" s="1"/>
  <c r="CD39" i="9"/>
  <c r="CD132" i="9" s="1"/>
  <c r="CD245" i="9" s="1"/>
  <c r="CB39" i="9"/>
  <c r="DU37" i="9"/>
  <c r="DU130" i="9" s="1"/>
  <c r="DU243" i="9" s="1"/>
  <c r="DS37" i="9"/>
  <c r="DS130" i="9" s="1"/>
  <c r="DS243" i="9" s="1"/>
  <c r="DQ37" i="9"/>
  <c r="DQ130" i="9" s="1"/>
  <c r="DQ243" i="9" s="1"/>
  <c r="DO37" i="9"/>
  <c r="DO130" i="9" s="1"/>
  <c r="DO243" i="9" s="1"/>
  <c r="DM37" i="9"/>
  <c r="DM130" i="9" s="1"/>
  <c r="DM243" i="9" s="1"/>
  <c r="DK37" i="9"/>
  <c r="DK130" i="9" s="1"/>
  <c r="DK243" i="9" s="1"/>
  <c r="DI37" i="9"/>
  <c r="DI130" i="9" s="1"/>
  <c r="DI243" i="9" s="1"/>
  <c r="DG37" i="9"/>
  <c r="DG130" i="9" s="1"/>
  <c r="DG243" i="9" s="1"/>
  <c r="DE37" i="9"/>
  <c r="DE130" i="9" s="1"/>
  <c r="DE243" i="9" s="1"/>
  <c r="DC37" i="9"/>
  <c r="DC130" i="9" s="1"/>
  <c r="DC243" i="9" s="1"/>
  <c r="DA37" i="9"/>
  <c r="DA130" i="9" s="1"/>
  <c r="DA243" i="9" s="1"/>
  <c r="CY37" i="9"/>
  <c r="CY130" i="9" s="1"/>
  <c r="CY243" i="9" s="1"/>
  <c r="CW37" i="9"/>
  <c r="CW130" i="9" s="1"/>
  <c r="CW243" i="9" s="1"/>
  <c r="CU37" i="9"/>
  <c r="CU130" i="9" s="1"/>
  <c r="CU243" i="9" s="1"/>
  <c r="CS37" i="9"/>
  <c r="CS130" i="9" s="1"/>
  <c r="CS243" i="9" s="1"/>
  <c r="CQ37" i="9"/>
  <c r="CQ130" i="9" s="1"/>
  <c r="CQ243" i="9" s="1"/>
  <c r="CO37" i="9"/>
  <c r="CO130" i="9" s="1"/>
  <c r="CO243" i="9" s="1"/>
  <c r="CM37" i="9"/>
  <c r="CM130" i="9" s="1"/>
  <c r="CM243" i="9" s="1"/>
  <c r="CK37" i="9"/>
  <c r="CK130" i="9" s="1"/>
  <c r="CK243" i="9" s="1"/>
  <c r="CI37" i="9"/>
  <c r="CI130" i="9" s="1"/>
  <c r="CI243" i="9" s="1"/>
  <c r="CG37" i="9"/>
  <c r="CG130" i="9" s="1"/>
  <c r="CG243" i="9" s="1"/>
  <c r="CE37" i="9"/>
  <c r="CE130" i="9" s="1"/>
  <c r="CE243" i="9" s="1"/>
  <c r="CC37" i="9"/>
  <c r="CC130" i="9" s="1"/>
  <c r="CC243" i="9" s="1"/>
  <c r="DV37" i="9"/>
  <c r="DV130" i="9" s="1"/>
  <c r="DV243" i="9" s="1"/>
  <c r="DT37" i="9"/>
  <c r="DT130" i="9" s="1"/>
  <c r="DT243" i="9" s="1"/>
  <c r="DR37" i="9"/>
  <c r="DR130" i="9" s="1"/>
  <c r="DR243" i="9" s="1"/>
  <c r="DP37" i="9"/>
  <c r="DP130" i="9" s="1"/>
  <c r="DP243" i="9" s="1"/>
  <c r="DN37" i="9"/>
  <c r="DN130" i="9" s="1"/>
  <c r="DN243" i="9" s="1"/>
  <c r="DL37" i="9"/>
  <c r="DL130" i="9" s="1"/>
  <c r="DL243" i="9" s="1"/>
  <c r="DJ37" i="9"/>
  <c r="DJ130" i="9" s="1"/>
  <c r="DJ243" i="9" s="1"/>
  <c r="DH37" i="9"/>
  <c r="DH130" i="9" s="1"/>
  <c r="DH243" i="9" s="1"/>
  <c r="DF37" i="9"/>
  <c r="DF130" i="9" s="1"/>
  <c r="DF243" i="9" s="1"/>
  <c r="DD37" i="9"/>
  <c r="DD130" i="9" s="1"/>
  <c r="DD243" i="9" s="1"/>
  <c r="DB37" i="9"/>
  <c r="DB130" i="9" s="1"/>
  <c r="DB243" i="9" s="1"/>
  <c r="CZ37" i="9"/>
  <c r="CZ130" i="9" s="1"/>
  <c r="CZ243" i="9" s="1"/>
  <c r="CX37" i="9"/>
  <c r="CX130" i="9" s="1"/>
  <c r="CX243" i="9" s="1"/>
  <c r="CV37" i="9"/>
  <c r="CV130" i="9" s="1"/>
  <c r="CV243" i="9" s="1"/>
  <c r="CT37" i="9"/>
  <c r="CT130" i="9" s="1"/>
  <c r="CT243" i="9" s="1"/>
  <c r="CR37" i="9"/>
  <c r="CR130" i="9" s="1"/>
  <c r="CR243" i="9" s="1"/>
  <c r="CP37" i="9"/>
  <c r="CP130" i="9" s="1"/>
  <c r="CP243" i="9" s="1"/>
  <c r="CN37" i="9"/>
  <c r="CN130" i="9" s="1"/>
  <c r="CN243" i="9" s="1"/>
  <c r="CL37" i="9"/>
  <c r="CL130" i="9" s="1"/>
  <c r="CL243" i="9" s="1"/>
  <c r="CJ37" i="9"/>
  <c r="CJ130" i="9" s="1"/>
  <c r="CJ243" i="9" s="1"/>
  <c r="CH37" i="9"/>
  <c r="CH130" i="9" s="1"/>
  <c r="CH243" i="9" s="1"/>
  <c r="CF37" i="9"/>
  <c r="CF130" i="9" s="1"/>
  <c r="CF243" i="9" s="1"/>
  <c r="CD37" i="9"/>
  <c r="CD130" i="9" s="1"/>
  <c r="CD243" i="9" s="1"/>
  <c r="CB37" i="9"/>
  <c r="DU35" i="9"/>
  <c r="DU128" i="9" s="1"/>
  <c r="DU241" i="9" s="1"/>
  <c r="DS35" i="9"/>
  <c r="DS128" i="9" s="1"/>
  <c r="DS241" i="9" s="1"/>
  <c r="DQ35" i="9"/>
  <c r="DQ128" i="9" s="1"/>
  <c r="DQ241" i="9" s="1"/>
  <c r="DO35" i="9"/>
  <c r="DO128" i="9" s="1"/>
  <c r="DO241" i="9" s="1"/>
  <c r="DM35" i="9"/>
  <c r="DM128" i="9" s="1"/>
  <c r="DM241" i="9" s="1"/>
  <c r="DK35" i="9"/>
  <c r="DK128" i="9" s="1"/>
  <c r="DK241" i="9" s="1"/>
  <c r="DI35" i="9"/>
  <c r="DI128" i="9" s="1"/>
  <c r="DI241" i="9" s="1"/>
  <c r="DG35" i="9"/>
  <c r="DG128" i="9" s="1"/>
  <c r="DG241" i="9" s="1"/>
  <c r="DE35" i="9"/>
  <c r="DE128" i="9" s="1"/>
  <c r="DE241" i="9" s="1"/>
  <c r="DC35" i="9"/>
  <c r="DC128" i="9" s="1"/>
  <c r="DC241" i="9" s="1"/>
  <c r="DA35" i="9"/>
  <c r="DA128" i="9" s="1"/>
  <c r="DA241" i="9" s="1"/>
  <c r="CY35" i="9"/>
  <c r="CY128" i="9" s="1"/>
  <c r="CY241" i="9" s="1"/>
  <c r="CW35" i="9"/>
  <c r="CW128" i="9" s="1"/>
  <c r="CW241" i="9" s="1"/>
  <c r="CU35" i="9"/>
  <c r="CU128" i="9" s="1"/>
  <c r="CU241" i="9" s="1"/>
  <c r="CS35" i="9"/>
  <c r="CS128" i="9" s="1"/>
  <c r="CS241" i="9" s="1"/>
  <c r="CQ35" i="9"/>
  <c r="CQ128" i="9" s="1"/>
  <c r="CQ241" i="9" s="1"/>
  <c r="CO35" i="9"/>
  <c r="CO128" i="9" s="1"/>
  <c r="CO241" i="9" s="1"/>
  <c r="CM35" i="9"/>
  <c r="CM128" i="9" s="1"/>
  <c r="CM241" i="9" s="1"/>
  <c r="CK35" i="9"/>
  <c r="CK128" i="9" s="1"/>
  <c r="CK241" i="9" s="1"/>
  <c r="CI35" i="9"/>
  <c r="CI128" i="9" s="1"/>
  <c r="CI241" i="9" s="1"/>
  <c r="CG35" i="9"/>
  <c r="CG128" i="9" s="1"/>
  <c r="CG241" i="9" s="1"/>
  <c r="CE35" i="9"/>
  <c r="CE128" i="9" s="1"/>
  <c r="CE241" i="9" s="1"/>
  <c r="CC35" i="9"/>
  <c r="CC128" i="9" s="1"/>
  <c r="CC241" i="9" s="1"/>
  <c r="DV35" i="9"/>
  <c r="DV128" i="9" s="1"/>
  <c r="DV241" i="9" s="1"/>
  <c r="DT35" i="9"/>
  <c r="DT128" i="9" s="1"/>
  <c r="DT241" i="9" s="1"/>
  <c r="DR35" i="9"/>
  <c r="DR128" i="9" s="1"/>
  <c r="DR241" i="9" s="1"/>
  <c r="DP35" i="9"/>
  <c r="DP128" i="9" s="1"/>
  <c r="DP241" i="9" s="1"/>
  <c r="DN35" i="9"/>
  <c r="DN128" i="9" s="1"/>
  <c r="DN241" i="9" s="1"/>
  <c r="DL35" i="9"/>
  <c r="DL128" i="9" s="1"/>
  <c r="DL241" i="9" s="1"/>
  <c r="DJ35" i="9"/>
  <c r="DJ128" i="9" s="1"/>
  <c r="DJ241" i="9" s="1"/>
  <c r="DH35" i="9"/>
  <c r="DH128" i="9" s="1"/>
  <c r="DH241" i="9" s="1"/>
  <c r="DF35" i="9"/>
  <c r="DF128" i="9" s="1"/>
  <c r="DF241" i="9" s="1"/>
  <c r="DD35" i="9"/>
  <c r="DD128" i="9" s="1"/>
  <c r="DD241" i="9" s="1"/>
  <c r="DB35" i="9"/>
  <c r="DB128" i="9" s="1"/>
  <c r="DB241" i="9" s="1"/>
  <c r="CZ35" i="9"/>
  <c r="CZ128" i="9" s="1"/>
  <c r="CZ241" i="9" s="1"/>
  <c r="CX35" i="9"/>
  <c r="CX128" i="9" s="1"/>
  <c r="CX241" i="9" s="1"/>
  <c r="CV35" i="9"/>
  <c r="CV128" i="9" s="1"/>
  <c r="CV241" i="9" s="1"/>
  <c r="CT35" i="9"/>
  <c r="CT128" i="9" s="1"/>
  <c r="CT241" i="9" s="1"/>
  <c r="CR35" i="9"/>
  <c r="CR128" i="9" s="1"/>
  <c r="CR241" i="9" s="1"/>
  <c r="CP35" i="9"/>
  <c r="CP128" i="9" s="1"/>
  <c r="CP241" i="9" s="1"/>
  <c r="CN35" i="9"/>
  <c r="CN128" i="9" s="1"/>
  <c r="CN241" i="9" s="1"/>
  <c r="CL35" i="9"/>
  <c r="CL128" i="9" s="1"/>
  <c r="CL241" i="9" s="1"/>
  <c r="CJ35" i="9"/>
  <c r="CJ128" i="9" s="1"/>
  <c r="CJ241" i="9" s="1"/>
  <c r="CH35" i="9"/>
  <c r="CH128" i="9" s="1"/>
  <c r="CH241" i="9" s="1"/>
  <c r="CF35" i="9"/>
  <c r="CF128" i="9" s="1"/>
  <c r="CF241" i="9" s="1"/>
  <c r="CD35" i="9"/>
  <c r="CD128" i="9" s="1"/>
  <c r="CD241" i="9" s="1"/>
  <c r="CB35" i="9"/>
  <c r="DU31" i="9"/>
  <c r="DS31" i="9"/>
  <c r="DQ31" i="9"/>
  <c r="DO31" i="9"/>
  <c r="DM31" i="9"/>
  <c r="DK31" i="9"/>
  <c r="DI31" i="9"/>
  <c r="DG31" i="9"/>
  <c r="DE31" i="9"/>
  <c r="DC31" i="9"/>
  <c r="DA31" i="9"/>
  <c r="CY31" i="9"/>
  <c r="CW31" i="9"/>
  <c r="CU31" i="9"/>
  <c r="CS31" i="9"/>
  <c r="CQ31" i="9"/>
  <c r="CO31" i="9"/>
  <c r="CM31" i="9"/>
  <c r="CK31" i="9"/>
  <c r="CI31" i="9"/>
  <c r="CG31" i="9"/>
  <c r="CE31" i="9"/>
  <c r="CC31" i="9"/>
  <c r="DV31" i="9"/>
  <c r="DT31" i="9"/>
  <c r="DR31" i="9"/>
  <c r="DP31" i="9"/>
  <c r="DN31" i="9"/>
  <c r="DL31" i="9"/>
  <c r="DJ31" i="9"/>
  <c r="DH31" i="9"/>
  <c r="DF31" i="9"/>
  <c r="DD31" i="9"/>
  <c r="DB31" i="9"/>
  <c r="CZ31" i="9"/>
  <c r="CX31" i="9"/>
  <c r="CV31" i="9"/>
  <c r="CT31" i="9"/>
  <c r="CR31" i="9"/>
  <c r="CP31" i="9"/>
  <c r="CN31" i="9"/>
  <c r="CL31" i="9"/>
  <c r="CJ31" i="9"/>
  <c r="CH31" i="9"/>
  <c r="CF31" i="9"/>
  <c r="CD31" i="9"/>
  <c r="CB31" i="9"/>
  <c r="DU29" i="9"/>
  <c r="DU123" i="9" s="1"/>
  <c r="DU236" i="9" s="1"/>
  <c r="DS29" i="9"/>
  <c r="DS123" i="9" s="1"/>
  <c r="DS236" i="9" s="1"/>
  <c r="DQ29" i="9"/>
  <c r="DQ123" i="9" s="1"/>
  <c r="DQ236" i="9" s="1"/>
  <c r="DO29" i="9"/>
  <c r="DO123" i="9" s="1"/>
  <c r="DO236" i="9" s="1"/>
  <c r="DM29" i="9"/>
  <c r="DM123" i="9" s="1"/>
  <c r="DM236" i="9" s="1"/>
  <c r="DK29" i="9"/>
  <c r="DK123" i="9" s="1"/>
  <c r="DK236" i="9" s="1"/>
  <c r="DI29" i="9"/>
  <c r="DI123" i="9" s="1"/>
  <c r="DI236" i="9" s="1"/>
  <c r="DG29" i="9"/>
  <c r="DG123" i="9" s="1"/>
  <c r="DG236" i="9" s="1"/>
  <c r="DE29" i="9"/>
  <c r="DE123" i="9" s="1"/>
  <c r="DE236" i="9" s="1"/>
  <c r="DC29" i="9"/>
  <c r="DC123" i="9" s="1"/>
  <c r="DC236" i="9" s="1"/>
  <c r="DA29" i="9"/>
  <c r="DA123" i="9" s="1"/>
  <c r="DA236" i="9" s="1"/>
  <c r="CY29" i="9"/>
  <c r="CY123" i="9" s="1"/>
  <c r="CY236" i="9" s="1"/>
  <c r="CW29" i="9"/>
  <c r="CW123" i="9" s="1"/>
  <c r="CW236" i="9" s="1"/>
  <c r="CU29" i="9"/>
  <c r="CU123" i="9" s="1"/>
  <c r="CU236" i="9" s="1"/>
  <c r="CS29" i="9"/>
  <c r="CS123" i="9" s="1"/>
  <c r="CS236" i="9" s="1"/>
  <c r="CQ29" i="9"/>
  <c r="CQ123" i="9" s="1"/>
  <c r="CQ236" i="9" s="1"/>
  <c r="CO29" i="9"/>
  <c r="CO123" i="9" s="1"/>
  <c r="CO236" i="9" s="1"/>
  <c r="CM29" i="9"/>
  <c r="CM123" i="9" s="1"/>
  <c r="CM236" i="9" s="1"/>
  <c r="CK29" i="9"/>
  <c r="CK123" i="9" s="1"/>
  <c r="CK236" i="9" s="1"/>
  <c r="CI29" i="9"/>
  <c r="CI123" i="9" s="1"/>
  <c r="CI236" i="9" s="1"/>
  <c r="CG29" i="9"/>
  <c r="CG123" i="9" s="1"/>
  <c r="CG236" i="9" s="1"/>
  <c r="CE29" i="9"/>
  <c r="CE123" i="9" s="1"/>
  <c r="CE236" i="9" s="1"/>
  <c r="CC29" i="9"/>
  <c r="CC123" i="9" s="1"/>
  <c r="CC236" i="9" s="1"/>
  <c r="DV29" i="9"/>
  <c r="DV123" i="9" s="1"/>
  <c r="DV236" i="9" s="1"/>
  <c r="DT29" i="9"/>
  <c r="DT123" i="9" s="1"/>
  <c r="DT236" i="9" s="1"/>
  <c r="DR29" i="9"/>
  <c r="DR123" i="9" s="1"/>
  <c r="DR236" i="9" s="1"/>
  <c r="DP29" i="9"/>
  <c r="DP123" i="9" s="1"/>
  <c r="DP236" i="9" s="1"/>
  <c r="DN29" i="9"/>
  <c r="DN123" i="9" s="1"/>
  <c r="DN236" i="9" s="1"/>
  <c r="DL29" i="9"/>
  <c r="DL123" i="9" s="1"/>
  <c r="DL236" i="9" s="1"/>
  <c r="DJ29" i="9"/>
  <c r="DJ123" i="9" s="1"/>
  <c r="DJ236" i="9" s="1"/>
  <c r="DH29" i="9"/>
  <c r="DH123" i="9" s="1"/>
  <c r="DH236" i="9" s="1"/>
  <c r="DF29" i="9"/>
  <c r="DF123" i="9" s="1"/>
  <c r="DF236" i="9" s="1"/>
  <c r="DD29" i="9"/>
  <c r="DD123" i="9" s="1"/>
  <c r="DD236" i="9" s="1"/>
  <c r="DB29" i="9"/>
  <c r="DB123" i="9" s="1"/>
  <c r="DB236" i="9" s="1"/>
  <c r="CZ29" i="9"/>
  <c r="CZ123" i="9" s="1"/>
  <c r="CZ236" i="9" s="1"/>
  <c r="CX29" i="9"/>
  <c r="CX123" i="9" s="1"/>
  <c r="CX236" i="9" s="1"/>
  <c r="CV29" i="9"/>
  <c r="CV123" i="9" s="1"/>
  <c r="CV236" i="9" s="1"/>
  <c r="CT29" i="9"/>
  <c r="CT123" i="9" s="1"/>
  <c r="CT236" i="9" s="1"/>
  <c r="CR29" i="9"/>
  <c r="CR123" i="9" s="1"/>
  <c r="CR236" i="9" s="1"/>
  <c r="CP29" i="9"/>
  <c r="CP123" i="9" s="1"/>
  <c r="CP236" i="9" s="1"/>
  <c r="CN29" i="9"/>
  <c r="CN123" i="9" s="1"/>
  <c r="CN236" i="9" s="1"/>
  <c r="CL29" i="9"/>
  <c r="CL123" i="9" s="1"/>
  <c r="CL236" i="9" s="1"/>
  <c r="CJ29" i="9"/>
  <c r="CJ123" i="9" s="1"/>
  <c r="CJ236" i="9" s="1"/>
  <c r="CH29" i="9"/>
  <c r="CH123" i="9" s="1"/>
  <c r="CH236" i="9" s="1"/>
  <c r="CF29" i="9"/>
  <c r="CF123" i="9" s="1"/>
  <c r="CF236" i="9" s="1"/>
  <c r="CD29" i="9"/>
  <c r="CD123" i="9" s="1"/>
  <c r="CD236" i="9" s="1"/>
  <c r="CB29" i="9"/>
  <c r="DU27" i="9"/>
  <c r="DS27" i="9"/>
  <c r="DQ27" i="9"/>
  <c r="DO27" i="9"/>
  <c r="DM27" i="9"/>
  <c r="DK27" i="9"/>
  <c r="DI27" i="9"/>
  <c r="DG27" i="9"/>
  <c r="DE27" i="9"/>
  <c r="DC27" i="9"/>
  <c r="DA27" i="9"/>
  <c r="CY27" i="9"/>
  <c r="CW27" i="9"/>
  <c r="CU27" i="9"/>
  <c r="CS27" i="9"/>
  <c r="CQ27" i="9"/>
  <c r="CO27" i="9"/>
  <c r="CM27" i="9"/>
  <c r="CK27" i="9"/>
  <c r="CI27" i="9"/>
  <c r="CG27" i="9"/>
  <c r="CE27" i="9"/>
  <c r="CC27" i="9"/>
  <c r="DV27" i="9"/>
  <c r="DT27" i="9"/>
  <c r="DR27" i="9"/>
  <c r="DP27" i="9"/>
  <c r="DN27" i="9"/>
  <c r="DL27" i="9"/>
  <c r="DJ27" i="9"/>
  <c r="DH27" i="9"/>
  <c r="DF27" i="9"/>
  <c r="DD27" i="9"/>
  <c r="DB27" i="9"/>
  <c r="CZ27" i="9"/>
  <c r="CX27" i="9"/>
  <c r="CV27" i="9"/>
  <c r="CT27" i="9"/>
  <c r="CR27" i="9"/>
  <c r="CP27" i="9"/>
  <c r="CN27" i="9"/>
  <c r="CL27" i="9"/>
  <c r="CJ27" i="9"/>
  <c r="CH27" i="9"/>
  <c r="CF27" i="9"/>
  <c r="CD27" i="9"/>
  <c r="CB27" i="9"/>
  <c r="DU25" i="9"/>
  <c r="DU120" i="9" s="1"/>
  <c r="DU233" i="9" s="1"/>
  <c r="DS25" i="9"/>
  <c r="DS120" i="9" s="1"/>
  <c r="DS233" i="9" s="1"/>
  <c r="DQ25" i="9"/>
  <c r="DQ120" i="9" s="1"/>
  <c r="DQ233" i="9" s="1"/>
  <c r="DO25" i="9"/>
  <c r="DO120" i="9" s="1"/>
  <c r="DO233" i="9" s="1"/>
  <c r="DM25" i="9"/>
  <c r="DM120" i="9" s="1"/>
  <c r="DM233" i="9" s="1"/>
  <c r="DK25" i="9"/>
  <c r="DK120" i="9" s="1"/>
  <c r="DK233" i="9" s="1"/>
  <c r="DI25" i="9"/>
  <c r="DI120" i="9" s="1"/>
  <c r="DI233" i="9" s="1"/>
  <c r="DG25" i="9"/>
  <c r="DG120" i="9" s="1"/>
  <c r="DG233" i="9" s="1"/>
  <c r="DE25" i="9"/>
  <c r="DE120" i="9" s="1"/>
  <c r="DE233" i="9" s="1"/>
  <c r="DC25" i="9"/>
  <c r="DC120" i="9" s="1"/>
  <c r="DC233" i="9" s="1"/>
  <c r="DA25" i="9"/>
  <c r="DA120" i="9" s="1"/>
  <c r="DA233" i="9" s="1"/>
  <c r="CY25" i="9"/>
  <c r="CY120" i="9" s="1"/>
  <c r="CY233" i="9" s="1"/>
  <c r="CW25" i="9"/>
  <c r="CW120" i="9" s="1"/>
  <c r="CW233" i="9" s="1"/>
  <c r="CU25" i="9"/>
  <c r="CU120" i="9" s="1"/>
  <c r="CU233" i="9" s="1"/>
  <c r="CS25" i="9"/>
  <c r="CS120" i="9" s="1"/>
  <c r="CS233" i="9" s="1"/>
  <c r="CQ25" i="9"/>
  <c r="CQ120" i="9" s="1"/>
  <c r="CQ233" i="9" s="1"/>
  <c r="CO25" i="9"/>
  <c r="CO120" i="9" s="1"/>
  <c r="CO233" i="9" s="1"/>
  <c r="CM25" i="9"/>
  <c r="CM120" i="9" s="1"/>
  <c r="CM233" i="9" s="1"/>
  <c r="CK25" i="9"/>
  <c r="CK120" i="9" s="1"/>
  <c r="CK233" i="9" s="1"/>
  <c r="CI25" i="9"/>
  <c r="CI120" i="9" s="1"/>
  <c r="CI233" i="9" s="1"/>
  <c r="CG25" i="9"/>
  <c r="CG120" i="9" s="1"/>
  <c r="CG233" i="9" s="1"/>
  <c r="CE25" i="9"/>
  <c r="CE120" i="9" s="1"/>
  <c r="CE233" i="9" s="1"/>
  <c r="CC25" i="9"/>
  <c r="CC120" i="9" s="1"/>
  <c r="CC233" i="9" s="1"/>
  <c r="DV25" i="9"/>
  <c r="DV120" i="9" s="1"/>
  <c r="DV233" i="9" s="1"/>
  <c r="DT25" i="9"/>
  <c r="DT120" i="9" s="1"/>
  <c r="DT233" i="9" s="1"/>
  <c r="DR25" i="9"/>
  <c r="DR120" i="9" s="1"/>
  <c r="DR233" i="9" s="1"/>
  <c r="DP25" i="9"/>
  <c r="DP120" i="9" s="1"/>
  <c r="DP233" i="9" s="1"/>
  <c r="DN25" i="9"/>
  <c r="DN120" i="9" s="1"/>
  <c r="DN233" i="9" s="1"/>
  <c r="DL25" i="9"/>
  <c r="DL120" i="9" s="1"/>
  <c r="DL233" i="9" s="1"/>
  <c r="DJ25" i="9"/>
  <c r="DJ120" i="9" s="1"/>
  <c r="DJ233" i="9" s="1"/>
  <c r="DH25" i="9"/>
  <c r="DH120" i="9" s="1"/>
  <c r="DH233" i="9" s="1"/>
  <c r="DF25" i="9"/>
  <c r="DF120" i="9" s="1"/>
  <c r="DF233" i="9" s="1"/>
  <c r="DD25" i="9"/>
  <c r="DD120" i="9" s="1"/>
  <c r="DD233" i="9" s="1"/>
  <c r="DB25" i="9"/>
  <c r="DB120" i="9" s="1"/>
  <c r="DB233" i="9" s="1"/>
  <c r="CZ25" i="9"/>
  <c r="CZ120" i="9" s="1"/>
  <c r="CZ233" i="9" s="1"/>
  <c r="CX25" i="9"/>
  <c r="CX120" i="9" s="1"/>
  <c r="CX233" i="9" s="1"/>
  <c r="CV25" i="9"/>
  <c r="CV120" i="9" s="1"/>
  <c r="CV233" i="9" s="1"/>
  <c r="CT25" i="9"/>
  <c r="CT120" i="9" s="1"/>
  <c r="CT233" i="9" s="1"/>
  <c r="CR25" i="9"/>
  <c r="CR120" i="9" s="1"/>
  <c r="CR233" i="9" s="1"/>
  <c r="CP25" i="9"/>
  <c r="CP120" i="9" s="1"/>
  <c r="CP233" i="9" s="1"/>
  <c r="CN25" i="9"/>
  <c r="CN120" i="9" s="1"/>
  <c r="CN233" i="9" s="1"/>
  <c r="CL25" i="9"/>
  <c r="CL120" i="9" s="1"/>
  <c r="CL233" i="9" s="1"/>
  <c r="CJ25" i="9"/>
  <c r="CJ120" i="9" s="1"/>
  <c r="CJ233" i="9" s="1"/>
  <c r="DU23" i="9"/>
  <c r="DU118" i="9" s="1"/>
  <c r="DU231" i="9" s="1"/>
  <c r="DS23" i="9"/>
  <c r="DS118" i="9" s="1"/>
  <c r="DS231" i="9" s="1"/>
  <c r="DQ23" i="9"/>
  <c r="DQ118" i="9" s="1"/>
  <c r="DQ231" i="9" s="1"/>
  <c r="DO23" i="9"/>
  <c r="DO118" i="9" s="1"/>
  <c r="DO231" i="9" s="1"/>
  <c r="DM23" i="9"/>
  <c r="DM118" i="9" s="1"/>
  <c r="DM231" i="9" s="1"/>
  <c r="DK23" i="9"/>
  <c r="DK118" i="9" s="1"/>
  <c r="DK231" i="9" s="1"/>
  <c r="DI23" i="9"/>
  <c r="DI118" i="9" s="1"/>
  <c r="DI231" i="9" s="1"/>
  <c r="DG23" i="9"/>
  <c r="DG118" i="9" s="1"/>
  <c r="DG231" i="9" s="1"/>
  <c r="DE23" i="9"/>
  <c r="DE118" i="9" s="1"/>
  <c r="DE231" i="9" s="1"/>
  <c r="DC23" i="9"/>
  <c r="DC118" i="9" s="1"/>
  <c r="DC231" i="9" s="1"/>
  <c r="DA23" i="9"/>
  <c r="DA118" i="9" s="1"/>
  <c r="DA231" i="9" s="1"/>
  <c r="CY23" i="9"/>
  <c r="CY118" i="9" s="1"/>
  <c r="CY231" i="9" s="1"/>
  <c r="CW23" i="9"/>
  <c r="CW118" i="9" s="1"/>
  <c r="CW231" i="9" s="1"/>
  <c r="CU23" i="9"/>
  <c r="CU118" i="9" s="1"/>
  <c r="CU231" i="9" s="1"/>
  <c r="CS23" i="9"/>
  <c r="CS118" i="9" s="1"/>
  <c r="CS231" i="9" s="1"/>
  <c r="CQ23" i="9"/>
  <c r="CQ118" i="9" s="1"/>
  <c r="CQ231" i="9" s="1"/>
  <c r="CO23" i="9"/>
  <c r="CO118" i="9" s="1"/>
  <c r="CO231" i="9" s="1"/>
  <c r="CM23" i="9"/>
  <c r="CM118" i="9" s="1"/>
  <c r="CM231" i="9" s="1"/>
  <c r="CK23" i="9"/>
  <c r="CK118" i="9" s="1"/>
  <c r="CK231" i="9" s="1"/>
  <c r="CI23" i="9"/>
  <c r="CI118" i="9" s="1"/>
  <c r="CI231" i="9" s="1"/>
  <c r="CG23" i="9"/>
  <c r="CG118" i="9" s="1"/>
  <c r="CG231" i="9" s="1"/>
  <c r="CE23" i="9"/>
  <c r="CE118" i="9" s="1"/>
  <c r="CE231" i="9" s="1"/>
  <c r="CC23" i="9"/>
  <c r="CC118" i="9" s="1"/>
  <c r="CC231" i="9" s="1"/>
  <c r="CB7" i="9"/>
  <c r="CF7" i="9"/>
  <c r="CF111" i="9" s="1"/>
  <c r="CF224" i="9" s="1"/>
  <c r="CH7" i="9"/>
  <c r="CH111" i="9" s="1"/>
  <c r="CH224" i="9" s="1"/>
  <c r="CL7" i="9"/>
  <c r="CL111" i="9" s="1"/>
  <c r="CL224" i="9" s="1"/>
  <c r="CN7" i="9"/>
  <c r="CN111" i="9" s="1"/>
  <c r="CN224" i="9" s="1"/>
  <c r="CR7" i="9"/>
  <c r="CR111" i="9" s="1"/>
  <c r="CR224" i="9" s="1"/>
  <c r="CV7" i="9"/>
  <c r="CV111" i="9" s="1"/>
  <c r="CV224" i="9" s="1"/>
  <c r="CX7" i="9"/>
  <c r="CX111" i="9" s="1"/>
  <c r="CX224" i="9" s="1"/>
  <c r="DB7" i="9"/>
  <c r="DB111" i="9" s="1"/>
  <c r="DB224" i="9" s="1"/>
  <c r="DD7" i="9"/>
  <c r="DD111" i="9" s="1"/>
  <c r="DD224" i="9" s="1"/>
  <c r="DH7" i="9"/>
  <c r="DH111" i="9" s="1"/>
  <c r="DH224" i="9" s="1"/>
  <c r="DJ7" i="9"/>
  <c r="DJ111" i="9" s="1"/>
  <c r="DJ224" i="9" s="1"/>
  <c r="DN7" i="9"/>
  <c r="DN111" i="9" s="1"/>
  <c r="DN224" i="9" s="1"/>
  <c r="DP7" i="9"/>
  <c r="DP111" i="9" s="1"/>
  <c r="DP224" i="9" s="1"/>
  <c r="DT7" i="9"/>
  <c r="DT111" i="9" s="1"/>
  <c r="DT224" i="9" s="1"/>
  <c r="DU108" i="9"/>
  <c r="DS108" i="9"/>
  <c r="DQ108" i="9"/>
  <c r="DO108" i="9"/>
  <c r="DM108" i="9"/>
  <c r="DK108" i="9"/>
  <c r="DI108" i="9"/>
  <c r="DG108" i="9"/>
  <c r="DE108" i="9"/>
  <c r="DC108" i="9"/>
  <c r="DA108" i="9"/>
  <c r="CY108" i="9"/>
  <c r="CW108" i="9"/>
  <c r="CU108" i="9"/>
  <c r="CS108" i="9"/>
  <c r="CQ108" i="9"/>
  <c r="CO108" i="9"/>
  <c r="CM108" i="9"/>
  <c r="CK108" i="9"/>
  <c r="CI108" i="9"/>
  <c r="CG108" i="9"/>
  <c r="CE108" i="9"/>
  <c r="CC108" i="9"/>
  <c r="DV108" i="9"/>
  <c r="DT108" i="9"/>
  <c r="DR108" i="9"/>
  <c r="DP108" i="9"/>
  <c r="DN108" i="9"/>
  <c r="DL108" i="9"/>
  <c r="DJ108" i="9"/>
  <c r="DH108" i="9"/>
  <c r="DF108" i="9"/>
  <c r="DD108" i="9"/>
  <c r="DB108" i="9"/>
  <c r="CZ108" i="9"/>
  <c r="CX108" i="9"/>
  <c r="CV108" i="9"/>
  <c r="CT108" i="9"/>
  <c r="CR108" i="9"/>
  <c r="CP108" i="9"/>
  <c r="CN108" i="9"/>
  <c r="CL108" i="9"/>
  <c r="CJ108" i="9"/>
  <c r="CH108" i="9"/>
  <c r="CF108" i="9"/>
  <c r="CD108" i="9"/>
  <c r="CB108" i="9"/>
  <c r="DU106" i="9"/>
  <c r="DS106" i="9"/>
  <c r="DQ106" i="9"/>
  <c r="DO106" i="9"/>
  <c r="DM106" i="9"/>
  <c r="DK106" i="9"/>
  <c r="DI106" i="9"/>
  <c r="DG106" i="9"/>
  <c r="DE106" i="9"/>
  <c r="DC106" i="9"/>
  <c r="DA106" i="9"/>
  <c r="CY106" i="9"/>
  <c r="CW106" i="9"/>
  <c r="CU106" i="9"/>
  <c r="CS106" i="9"/>
  <c r="CQ106" i="9"/>
  <c r="CO106" i="9"/>
  <c r="CM106" i="9"/>
  <c r="CK106" i="9"/>
  <c r="CI106" i="9"/>
  <c r="CG106" i="9"/>
  <c r="CE106" i="9"/>
  <c r="CC106" i="9"/>
  <c r="DV106" i="9"/>
  <c r="DT106" i="9"/>
  <c r="DR106" i="9"/>
  <c r="DP106" i="9"/>
  <c r="DN106" i="9"/>
  <c r="DL106" i="9"/>
  <c r="DJ106" i="9"/>
  <c r="DH106" i="9"/>
  <c r="DF106" i="9"/>
  <c r="DD106" i="9"/>
  <c r="DB106" i="9"/>
  <c r="CZ106" i="9"/>
  <c r="CX106" i="9"/>
  <c r="CV106" i="9"/>
  <c r="CT106" i="9"/>
  <c r="CR106" i="9"/>
  <c r="CP106" i="9"/>
  <c r="CN106" i="9"/>
  <c r="CL106" i="9"/>
  <c r="CJ106" i="9"/>
  <c r="CH106" i="9"/>
  <c r="CF106" i="9"/>
  <c r="CD106" i="9"/>
  <c r="CB106" i="9"/>
  <c r="DU104" i="9"/>
  <c r="DS104" i="9"/>
  <c r="DQ104" i="9"/>
  <c r="DO104" i="9"/>
  <c r="DM104" i="9"/>
  <c r="DK104" i="9"/>
  <c r="DI104" i="9"/>
  <c r="DG104" i="9"/>
  <c r="DE104" i="9"/>
  <c r="DC104" i="9"/>
  <c r="DA104" i="9"/>
  <c r="CY104" i="9"/>
  <c r="CW104" i="9"/>
  <c r="CU104" i="9"/>
  <c r="CS104" i="9"/>
  <c r="CQ104" i="9"/>
  <c r="CO104" i="9"/>
  <c r="CM104" i="9"/>
  <c r="CK104" i="9"/>
  <c r="CI104" i="9"/>
  <c r="CG104" i="9"/>
  <c r="CE104" i="9"/>
  <c r="CC104" i="9"/>
  <c r="DV104" i="9"/>
  <c r="DT104" i="9"/>
  <c r="DR104" i="9"/>
  <c r="DP104" i="9"/>
  <c r="DN104" i="9"/>
  <c r="DL104" i="9"/>
  <c r="DJ104" i="9"/>
  <c r="DH104" i="9"/>
  <c r="DF104" i="9"/>
  <c r="DD104" i="9"/>
  <c r="DB104" i="9"/>
  <c r="CZ104" i="9"/>
  <c r="CX104" i="9"/>
  <c r="CV104" i="9"/>
  <c r="CT104" i="9"/>
  <c r="CR104" i="9"/>
  <c r="CP104" i="9"/>
  <c r="CN104" i="9"/>
  <c r="CL104" i="9"/>
  <c r="CJ104" i="9"/>
  <c r="CH104" i="9"/>
  <c r="CF104" i="9"/>
  <c r="CD104" i="9"/>
  <c r="CB104" i="9"/>
  <c r="DU102" i="9"/>
  <c r="DS102" i="9"/>
  <c r="DQ102" i="9"/>
  <c r="DO102" i="9"/>
  <c r="DM102" i="9"/>
  <c r="DK102" i="9"/>
  <c r="DI102" i="9"/>
  <c r="DG102" i="9"/>
  <c r="DE102" i="9"/>
  <c r="DC102" i="9"/>
  <c r="DA102" i="9"/>
  <c r="CY102" i="9"/>
  <c r="CW102" i="9"/>
  <c r="CU102" i="9"/>
  <c r="CS102" i="9"/>
  <c r="CQ102" i="9"/>
  <c r="CO102" i="9"/>
  <c r="CM102" i="9"/>
  <c r="CK102" i="9"/>
  <c r="CI102" i="9"/>
  <c r="CG102" i="9"/>
  <c r="CE102" i="9"/>
  <c r="CC102" i="9"/>
  <c r="DV102" i="9"/>
  <c r="DT102" i="9"/>
  <c r="DR102" i="9"/>
  <c r="DP102" i="9"/>
  <c r="DN102" i="9"/>
  <c r="DL102" i="9"/>
  <c r="DJ102" i="9"/>
  <c r="DH102" i="9"/>
  <c r="DF102" i="9"/>
  <c r="DD102" i="9"/>
  <c r="DB102" i="9"/>
  <c r="CZ102" i="9"/>
  <c r="CX102" i="9"/>
  <c r="CV102" i="9"/>
  <c r="CT102" i="9"/>
  <c r="CR102" i="9"/>
  <c r="CP102" i="9"/>
  <c r="CN102" i="9"/>
  <c r="CL102" i="9"/>
  <c r="CJ102" i="9"/>
  <c r="CH102" i="9"/>
  <c r="CF102" i="9"/>
  <c r="CD102" i="9"/>
  <c r="CB102" i="9"/>
  <c r="DU100" i="9"/>
  <c r="DS100" i="9"/>
  <c r="DQ100" i="9"/>
  <c r="DO100" i="9"/>
  <c r="DM100" i="9"/>
  <c r="DK100" i="9"/>
  <c r="DI100" i="9"/>
  <c r="DG100" i="9"/>
  <c r="DE100" i="9"/>
  <c r="DC100" i="9"/>
  <c r="DA100" i="9"/>
  <c r="CY100" i="9"/>
  <c r="CW100" i="9"/>
  <c r="CU100" i="9"/>
  <c r="CS100" i="9"/>
  <c r="CQ100" i="9"/>
  <c r="CO100" i="9"/>
  <c r="CM100" i="9"/>
  <c r="CK100" i="9"/>
  <c r="CI100" i="9"/>
  <c r="CG100" i="9"/>
  <c r="CE100" i="9"/>
  <c r="CC100" i="9"/>
  <c r="DV100" i="9"/>
  <c r="DT100" i="9"/>
  <c r="DR100" i="9"/>
  <c r="DP100" i="9"/>
  <c r="DN100" i="9"/>
  <c r="DL100" i="9"/>
  <c r="DJ100" i="9"/>
  <c r="DH100" i="9"/>
  <c r="DF100" i="9"/>
  <c r="DD100" i="9"/>
  <c r="DB100" i="9"/>
  <c r="CZ100" i="9"/>
  <c r="CX100" i="9"/>
  <c r="CV100" i="9"/>
  <c r="CT100" i="9"/>
  <c r="CR100" i="9"/>
  <c r="CP100" i="9"/>
  <c r="CN100" i="9"/>
  <c r="CL100" i="9"/>
  <c r="CJ100" i="9"/>
  <c r="CH100" i="9"/>
  <c r="CF100" i="9"/>
  <c r="CD100" i="9"/>
  <c r="CB100" i="9"/>
  <c r="DU98" i="9"/>
  <c r="DS98" i="9"/>
  <c r="DQ98" i="9"/>
  <c r="DO98" i="9"/>
  <c r="DM98" i="9"/>
  <c r="DK98" i="9"/>
  <c r="DI98" i="9"/>
  <c r="DG98" i="9"/>
  <c r="DE98" i="9"/>
  <c r="DC98" i="9"/>
  <c r="DA98" i="9"/>
  <c r="CY98" i="9"/>
  <c r="CW98" i="9"/>
  <c r="CU98" i="9"/>
  <c r="CS98" i="9"/>
  <c r="CQ98" i="9"/>
  <c r="CO98" i="9"/>
  <c r="CM98" i="9"/>
  <c r="CK98" i="9"/>
  <c r="CI98" i="9"/>
  <c r="CG98" i="9"/>
  <c r="CE98" i="9"/>
  <c r="CC98" i="9"/>
  <c r="DV98" i="9"/>
  <c r="DT98" i="9"/>
  <c r="DR98" i="9"/>
  <c r="DP98" i="9"/>
  <c r="DN98" i="9"/>
  <c r="DL98" i="9"/>
  <c r="DJ98" i="9"/>
  <c r="DH98" i="9"/>
  <c r="DF98" i="9"/>
  <c r="DD98" i="9"/>
  <c r="DB98" i="9"/>
  <c r="CZ98" i="9"/>
  <c r="CX98" i="9"/>
  <c r="CV98" i="9"/>
  <c r="CT98" i="9"/>
  <c r="CR98" i="9"/>
  <c r="CP98" i="9"/>
  <c r="CN98" i="9"/>
  <c r="CL98" i="9"/>
  <c r="CJ98" i="9"/>
  <c r="CH98" i="9"/>
  <c r="CF98" i="9"/>
  <c r="CD98" i="9"/>
  <c r="CB98" i="9"/>
  <c r="DU96" i="9"/>
  <c r="DS96" i="9"/>
  <c r="DQ96" i="9"/>
  <c r="DO96" i="9"/>
  <c r="DM96" i="9"/>
  <c r="DK96" i="9"/>
  <c r="DI96" i="9"/>
  <c r="DG96" i="9"/>
  <c r="DE96" i="9"/>
  <c r="DC96" i="9"/>
  <c r="DA96" i="9"/>
  <c r="CY96" i="9"/>
  <c r="CW96" i="9"/>
  <c r="CU96" i="9"/>
  <c r="CS96" i="9"/>
  <c r="CQ96" i="9"/>
  <c r="CO96" i="9"/>
  <c r="CM96" i="9"/>
  <c r="CK96" i="9"/>
  <c r="CI96" i="9"/>
  <c r="CG96" i="9"/>
  <c r="CE96" i="9"/>
  <c r="CC96" i="9"/>
  <c r="DV96" i="9"/>
  <c r="DR96" i="9"/>
  <c r="DN96" i="9"/>
  <c r="DJ96" i="9"/>
  <c r="DF96" i="9"/>
  <c r="DB96" i="9"/>
  <c r="CX96" i="9"/>
  <c r="CT96" i="9"/>
  <c r="CP96" i="9"/>
  <c r="CL96" i="9"/>
  <c r="CH96" i="9"/>
  <c r="CD96" i="9"/>
  <c r="DT96" i="9"/>
  <c r="DP96" i="9"/>
  <c r="DL96" i="9"/>
  <c r="DH96" i="9"/>
  <c r="DD96" i="9"/>
  <c r="CZ96" i="9"/>
  <c r="CV96" i="9"/>
  <c r="CR96" i="9"/>
  <c r="CN96" i="9"/>
  <c r="CJ96" i="9"/>
  <c r="CF96" i="9"/>
  <c r="CB96" i="9"/>
  <c r="DU94" i="9"/>
  <c r="DS94" i="9"/>
  <c r="DQ94" i="9"/>
  <c r="DO94" i="9"/>
  <c r="DM94" i="9"/>
  <c r="DK94" i="9"/>
  <c r="DI94" i="9"/>
  <c r="DG94" i="9"/>
  <c r="DE94" i="9"/>
  <c r="DC94" i="9"/>
  <c r="DA94" i="9"/>
  <c r="CY94" i="9"/>
  <c r="CW94" i="9"/>
  <c r="CU94" i="9"/>
  <c r="CS94" i="9"/>
  <c r="CQ94" i="9"/>
  <c r="CO94" i="9"/>
  <c r="CM94" i="9"/>
  <c r="CK94" i="9"/>
  <c r="CI94" i="9"/>
  <c r="CG94" i="9"/>
  <c r="CE94" i="9"/>
  <c r="CC94" i="9"/>
  <c r="DV94" i="9"/>
  <c r="DT94" i="9"/>
  <c r="DR94" i="9"/>
  <c r="DP94" i="9"/>
  <c r="DN94" i="9"/>
  <c r="DL94" i="9"/>
  <c r="DJ94" i="9"/>
  <c r="DH94" i="9"/>
  <c r="DF94" i="9"/>
  <c r="DD94" i="9"/>
  <c r="DB94" i="9"/>
  <c r="CZ94" i="9"/>
  <c r="CX94" i="9"/>
  <c r="CV94" i="9"/>
  <c r="CT94" i="9"/>
  <c r="CR94" i="9"/>
  <c r="CP94" i="9"/>
  <c r="CN94" i="9"/>
  <c r="CL94" i="9"/>
  <c r="CJ94" i="9"/>
  <c r="CH94" i="9"/>
  <c r="CF94" i="9"/>
  <c r="CD94" i="9"/>
  <c r="CB94" i="9"/>
  <c r="DU92" i="9"/>
  <c r="DS92" i="9"/>
  <c r="DQ92" i="9"/>
  <c r="DO92" i="9"/>
  <c r="DM92" i="9"/>
  <c r="DK92" i="9"/>
  <c r="DI92" i="9"/>
  <c r="DG92" i="9"/>
  <c r="DE92" i="9"/>
  <c r="DC92" i="9"/>
  <c r="DA92" i="9"/>
  <c r="CY92" i="9"/>
  <c r="CW92" i="9"/>
  <c r="CU92" i="9"/>
  <c r="CS92" i="9"/>
  <c r="CQ92" i="9"/>
  <c r="CO92" i="9"/>
  <c r="CM92" i="9"/>
  <c r="CK92" i="9"/>
  <c r="CI92" i="9"/>
  <c r="CG92" i="9"/>
  <c r="CE92" i="9"/>
  <c r="CC92" i="9"/>
  <c r="DV92" i="9"/>
  <c r="DT92" i="9"/>
  <c r="DR92" i="9"/>
  <c r="DP92" i="9"/>
  <c r="DN92" i="9"/>
  <c r="DL92" i="9"/>
  <c r="DJ92" i="9"/>
  <c r="DH92" i="9"/>
  <c r="DF92" i="9"/>
  <c r="DD92" i="9"/>
  <c r="DB92" i="9"/>
  <c r="CZ92" i="9"/>
  <c r="CX92" i="9"/>
  <c r="CV92" i="9"/>
  <c r="CT92" i="9"/>
  <c r="CR92" i="9"/>
  <c r="CP92" i="9"/>
  <c r="CN92" i="9"/>
  <c r="CL92" i="9"/>
  <c r="CJ92" i="9"/>
  <c r="CH92" i="9"/>
  <c r="CF92" i="9"/>
  <c r="CD92" i="9"/>
  <c r="CB92" i="9"/>
  <c r="DU90" i="9"/>
  <c r="DS90" i="9"/>
  <c r="DQ90" i="9"/>
  <c r="DO90" i="9"/>
  <c r="DM90" i="9"/>
  <c r="DK90" i="9"/>
  <c r="DI90" i="9"/>
  <c r="DG90" i="9"/>
  <c r="DE90" i="9"/>
  <c r="DC90" i="9"/>
  <c r="DA90" i="9"/>
  <c r="CY90" i="9"/>
  <c r="CW90" i="9"/>
  <c r="CU90" i="9"/>
  <c r="CS90" i="9"/>
  <c r="CQ90" i="9"/>
  <c r="CO90" i="9"/>
  <c r="CM90" i="9"/>
  <c r="CK90" i="9"/>
  <c r="CI90" i="9"/>
  <c r="CG90" i="9"/>
  <c r="CE90" i="9"/>
  <c r="CC90" i="9"/>
  <c r="DV90" i="9"/>
  <c r="DT90" i="9"/>
  <c r="DR90" i="9"/>
  <c r="DP90" i="9"/>
  <c r="DN90" i="9"/>
  <c r="DL90" i="9"/>
  <c r="DJ90" i="9"/>
  <c r="DH90" i="9"/>
  <c r="DF90" i="9"/>
  <c r="DD90" i="9"/>
  <c r="DB90" i="9"/>
  <c r="CZ90" i="9"/>
  <c r="CX90" i="9"/>
  <c r="CV90" i="9"/>
  <c r="CT90" i="9"/>
  <c r="CR90" i="9"/>
  <c r="CP90" i="9"/>
  <c r="CN90" i="9"/>
  <c r="CL90" i="9"/>
  <c r="CJ90" i="9"/>
  <c r="CH90" i="9"/>
  <c r="CF90" i="9"/>
  <c r="CD90" i="9"/>
  <c r="CB90" i="9"/>
  <c r="DU88" i="9"/>
  <c r="DS88" i="9"/>
  <c r="DQ88" i="9"/>
  <c r="DO88" i="9"/>
  <c r="DM88" i="9"/>
  <c r="DK88" i="9"/>
  <c r="DI88" i="9"/>
  <c r="DG88" i="9"/>
  <c r="DE88" i="9"/>
  <c r="DC88" i="9"/>
  <c r="DA88" i="9"/>
  <c r="CY88" i="9"/>
  <c r="CW88" i="9"/>
  <c r="CU88" i="9"/>
  <c r="CS88" i="9"/>
  <c r="CQ88" i="9"/>
  <c r="CO88" i="9"/>
  <c r="CM88" i="9"/>
  <c r="CK88" i="9"/>
  <c r="CI88" i="9"/>
  <c r="CG88" i="9"/>
  <c r="CE88" i="9"/>
  <c r="CC88" i="9"/>
  <c r="DV88" i="9"/>
  <c r="DT88" i="9"/>
  <c r="DR88" i="9"/>
  <c r="DP88" i="9"/>
  <c r="DN88" i="9"/>
  <c r="DL88" i="9"/>
  <c r="DJ88" i="9"/>
  <c r="DH88" i="9"/>
  <c r="DF88" i="9"/>
  <c r="DD88" i="9"/>
  <c r="DB88" i="9"/>
  <c r="CZ88" i="9"/>
  <c r="CX88" i="9"/>
  <c r="CV88" i="9"/>
  <c r="CT88" i="9"/>
  <c r="CR88" i="9"/>
  <c r="CP88" i="9"/>
  <c r="CN88" i="9"/>
  <c r="CL88" i="9"/>
  <c r="CJ88" i="9"/>
  <c r="CH88" i="9"/>
  <c r="CF88" i="9"/>
  <c r="CD88" i="9"/>
  <c r="CB88" i="9"/>
  <c r="DU86" i="9"/>
  <c r="DS86" i="9"/>
  <c r="DQ86" i="9"/>
  <c r="DO86" i="9"/>
  <c r="DM86" i="9"/>
  <c r="DK86" i="9"/>
  <c r="DI86" i="9"/>
  <c r="DG86" i="9"/>
  <c r="DE86" i="9"/>
  <c r="DC86" i="9"/>
  <c r="DA86" i="9"/>
  <c r="CY86" i="9"/>
  <c r="CW86" i="9"/>
  <c r="CU86" i="9"/>
  <c r="CS86" i="9"/>
  <c r="CQ86" i="9"/>
  <c r="CO86" i="9"/>
  <c r="CM86" i="9"/>
  <c r="CK86" i="9"/>
  <c r="CI86" i="9"/>
  <c r="CG86" i="9"/>
  <c r="CE86" i="9"/>
  <c r="CC86" i="9"/>
  <c r="DV86" i="9"/>
  <c r="DT86" i="9"/>
  <c r="DR86" i="9"/>
  <c r="DP86" i="9"/>
  <c r="DN86" i="9"/>
  <c r="DL86" i="9"/>
  <c r="DJ86" i="9"/>
  <c r="DH86" i="9"/>
  <c r="DF86" i="9"/>
  <c r="DD86" i="9"/>
  <c r="DB86" i="9"/>
  <c r="CZ86" i="9"/>
  <c r="CX86" i="9"/>
  <c r="CV86" i="9"/>
  <c r="CT86" i="9"/>
  <c r="CR86" i="9"/>
  <c r="CP86" i="9"/>
  <c r="CN86" i="9"/>
  <c r="CL86" i="9"/>
  <c r="CJ86" i="9"/>
  <c r="CH86" i="9"/>
  <c r="CF86" i="9"/>
  <c r="CD86" i="9"/>
  <c r="CB86" i="9"/>
  <c r="DU84" i="9"/>
  <c r="DS84" i="9"/>
  <c r="DQ84" i="9"/>
  <c r="DO84" i="9"/>
  <c r="DM84" i="9"/>
  <c r="DK84" i="9"/>
  <c r="DI84" i="9"/>
  <c r="DG84" i="9"/>
  <c r="DE84" i="9"/>
  <c r="DC84" i="9"/>
  <c r="DA84" i="9"/>
  <c r="CY84" i="9"/>
  <c r="CW84" i="9"/>
  <c r="CU84" i="9"/>
  <c r="CS84" i="9"/>
  <c r="CQ84" i="9"/>
  <c r="CO84" i="9"/>
  <c r="CM84" i="9"/>
  <c r="CK84" i="9"/>
  <c r="CI84" i="9"/>
  <c r="CG84" i="9"/>
  <c r="CE84" i="9"/>
  <c r="CC84" i="9"/>
  <c r="DV84" i="9"/>
  <c r="DT84" i="9"/>
  <c r="DR84" i="9"/>
  <c r="DP84" i="9"/>
  <c r="DN84" i="9"/>
  <c r="DL84" i="9"/>
  <c r="DJ84" i="9"/>
  <c r="DH84" i="9"/>
  <c r="DF84" i="9"/>
  <c r="DD84" i="9"/>
  <c r="DB84" i="9"/>
  <c r="CZ84" i="9"/>
  <c r="CX84" i="9"/>
  <c r="CV84" i="9"/>
  <c r="CT84" i="9"/>
  <c r="CR84" i="9"/>
  <c r="CP84" i="9"/>
  <c r="CN84" i="9"/>
  <c r="CL84" i="9"/>
  <c r="CJ84" i="9"/>
  <c r="CH84" i="9"/>
  <c r="CF84" i="9"/>
  <c r="CD84" i="9"/>
  <c r="CB84" i="9"/>
  <c r="DU82" i="9"/>
  <c r="DS82" i="9"/>
  <c r="DQ82" i="9"/>
  <c r="DO82" i="9"/>
  <c r="DM82" i="9"/>
  <c r="DK82" i="9"/>
  <c r="DI82" i="9"/>
  <c r="DG82" i="9"/>
  <c r="DE82" i="9"/>
  <c r="DC82" i="9"/>
  <c r="DA82" i="9"/>
  <c r="CY82" i="9"/>
  <c r="CW82" i="9"/>
  <c r="CU82" i="9"/>
  <c r="CS82" i="9"/>
  <c r="CQ82" i="9"/>
  <c r="CO82" i="9"/>
  <c r="CM82" i="9"/>
  <c r="CK82" i="9"/>
  <c r="CI82" i="9"/>
  <c r="CG82" i="9"/>
  <c r="CE82" i="9"/>
  <c r="CC82" i="9"/>
  <c r="DV82" i="9"/>
  <c r="DT82" i="9"/>
  <c r="DR82" i="9"/>
  <c r="DP82" i="9"/>
  <c r="DN82" i="9"/>
  <c r="DL82" i="9"/>
  <c r="DJ82" i="9"/>
  <c r="DH82" i="9"/>
  <c r="DF82" i="9"/>
  <c r="DD82" i="9"/>
  <c r="DB82" i="9"/>
  <c r="CZ82" i="9"/>
  <c r="CX82" i="9"/>
  <c r="CT82" i="9"/>
  <c r="CP82" i="9"/>
  <c r="CL82" i="9"/>
  <c r="CH82" i="9"/>
  <c r="CD82" i="9"/>
  <c r="CV82" i="9"/>
  <c r="CR82" i="9"/>
  <c r="CN82" i="9"/>
  <c r="CJ82" i="9"/>
  <c r="CF82" i="9"/>
  <c r="CB82" i="9"/>
  <c r="DV80" i="9"/>
  <c r="DT80" i="9"/>
  <c r="DR80" i="9"/>
  <c r="DP80" i="9"/>
  <c r="DN80" i="9"/>
  <c r="DL80" i="9"/>
  <c r="DJ80" i="9"/>
  <c r="DH80" i="9"/>
  <c r="DF80" i="9"/>
  <c r="DD80" i="9"/>
  <c r="DB80" i="9"/>
  <c r="CZ80" i="9"/>
  <c r="CX80" i="9"/>
  <c r="CV80" i="9"/>
  <c r="CT80" i="9"/>
  <c r="CR80" i="9"/>
  <c r="CP80" i="9"/>
  <c r="CN80" i="9"/>
  <c r="CL80" i="9"/>
  <c r="CJ80" i="9"/>
  <c r="CH80" i="9"/>
  <c r="CF80" i="9"/>
  <c r="CD80" i="9"/>
  <c r="CB80" i="9"/>
  <c r="DU80" i="9"/>
  <c r="DS80" i="9"/>
  <c r="DQ80" i="9"/>
  <c r="DO80" i="9"/>
  <c r="DM80" i="9"/>
  <c r="DK80" i="9"/>
  <c r="DI80" i="9"/>
  <c r="DG80" i="9"/>
  <c r="DE80" i="9"/>
  <c r="DC80" i="9"/>
  <c r="DA80" i="9"/>
  <c r="CY80" i="9"/>
  <c r="CW80" i="9"/>
  <c r="CU80" i="9"/>
  <c r="CS80" i="9"/>
  <c r="CQ80" i="9"/>
  <c r="CO80" i="9"/>
  <c r="CM80" i="9"/>
  <c r="CK80" i="9"/>
  <c r="CI80" i="9"/>
  <c r="CG80" i="9"/>
  <c r="CE80" i="9"/>
  <c r="CC80" i="9"/>
  <c r="DV78" i="9"/>
  <c r="DT78" i="9"/>
  <c r="DR78" i="9"/>
  <c r="DP78" i="9"/>
  <c r="DN78" i="9"/>
  <c r="DL78" i="9"/>
  <c r="DJ78" i="9"/>
  <c r="DH78" i="9"/>
  <c r="DF78" i="9"/>
  <c r="DD78" i="9"/>
  <c r="DB78" i="9"/>
  <c r="CZ78" i="9"/>
  <c r="CX78" i="9"/>
  <c r="CV78" i="9"/>
  <c r="CT78" i="9"/>
  <c r="CR78" i="9"/>
  <c r="CP78" i="9"/>
  <c r="CN78" i="9"/>
  <c r="CL78" i="9"/>
  <c r="CJ78" i="9"/>
  <c r="CH78" i="9"/>
  <c r="CF78" i="9"/>
  <c r="CD78" i="9"/>
  <c r="CB78" i="9"/>
  <c r="DU78" i="9"/>
  <c r="DS78" i="9"/>
  <c r="DQ78" i="9"/>
  <c r="DO78" i="9"/>
  <c r="DM78" i="9"/>
  <c r="DK78" i="9"/>
  <c r="DI78" i="9"/>
  <c r="DG78" i="9"/>
  <c r="DE78" i="9"/>
  <c r="DC78" i="9"/>
  <c r="DA78" i="9"/>
  <c r="CY78" i="9"/>
  <c r="CW78" i="9"/>
  <c r="CU78" i="9"/>
  <c r="CS78" i="9"/>
  <c r="CQ78" i="9"/>
  <c r="CO78" i="9"/>
  <c r="CM78" i="9"/>
  <c r="CK78" i="9"/>
  <c r="CI78" i="9"/>
  <c r="CG78" i="9"/>
  <c r="CE78" i="9"/>
  <c r="CC78" i="9"/>
  <c r="DV76" i="9"/>
  <c r="DT76" i="9"/>
  <c r="DR76" i="9"/>
  <c r="DP76" i="9"/>
  <c r="DN76" i="9"/>
  <c r="DL76" i="9"/>
  <c r="DJ76" i="9"/>
  <c r="DH76" i="9"/>
  <c r="DF76" i="9"/>
  <c r="DD76" i="9"/>
  <c r="DB76" i="9"/>
  <c r="CZ76" i="9"/>
  <c r="CX76" i="9"/>
  <c r="CV76" i="9"/>
  <c r="CT76" i="9"/>
  <c r="CR76" i="9"/>
  <c r="CP76" i="9"/>
  <c r="CN76" i="9"/>
  <c r="CL76" i="9"/>
  <c r="CJ76" i="9"/>
  <c r="CH76" i="9"/>
  <c r="CF76" i="9"/>
  <c r="CD76" i="9"/>
  <c r="CB76" i="9"/>
  <c r="DU76" i="9"/>
  <c r="DS76" i="9"/>
  <c r="DQ76" i="9"/>
  <c r="DO76" i="9"/>
  <c r="DM76" i="9"/>
  <c r="DK76" i="9"/>
  <c r="DI76" i="9"/>
  <c r="DG76" i="9"/>
  <c r="DE76" i="9"/>
  <c r="DC76" i="9"/>
  <c r="DA76" i="9"/>
  <c r="CY76" i="9"/>
  <c r="CW76" i="9"/>
  <c r="CU76" i="9"/>
  <c r="CS76" i="9"/>
  <c r="CQ76" i="9"/>
  <c r="CO76" i="9"/>
  <c r="CM76" i="9"/>
  <c r="CK76" i="9"/>
  <c r="CI76" i="9"/>
  <c r="CG76" i="9"/>
  <c r="CE76" i="9"/>
  <c r="CC76" i="9"/>
  <c r="DV74" i="9"/>
  <c r="DT74" i="9"/>
  <c r="DR74" i="9"/>
  <c r="DP74" i="9"/>
  <c r="DN74" i="9"/>
  <c r="DL74" i="9"/>
  <c r="DJ74" i="9"/>
  <c r="DH74" i="9"/>
  <c r="DF74" i="9"/>
  <c r="DD74" i="9"/>
  <c r="DB74" i="9"/>
  <c r="CZ74" i="9"/>
  <c r="CX74" i="9"/>
  <c r="CV74" i="9"/>
  <c r="CT74" i="9"/>
  <c r="CR74" i="9"/>
  <c r="CP74" i="9"/>
  <c r="CN74" i="9"/>
  <c r="CL74" i="9"/>
  <c r="CJ74" i="9"/>
  <c r="CH74" i="9"/>
  <c r="CF74" i="9"/>
  <c r="CD74" i="9"/>
  <c r="CB74" i="9"/>
  <c r="DU74" i="9"/>
  <c r="DS74" i="9"/>
  <c r="DQ74" i="9"/>
  <c r="DO74" i="9"/>
  <c r="DM74" i="9"/>
  <c r="DK74" i="9"/>
  <c r="DI74" i="9"/>
  <c r="DG74" i="9"/>
  <c r="DE74" i="9"/>
  <c r="DC74" i="9"/>
  <c r="DA74" i="9"/>
  <c r="CY74" i="9"/>
  <c r="CW74" i="9"/>
  <c r="CU74" i="9"/>
  <c r="CS74" i="9"/>
  <c r="CQ74" i="9"/>
  <c r="CO74" i="9"/>
  <c r="CM74" i="9"/>
  <c r="CK74" i="9"/>
  <c r="CI74" i="9"/>
  <c r="CG74" i="9"/>
  <c r="CE74" i="9"/>
  <c r="CC74" i="9"/>
  <c r="DV72" i="9"/>
  <c r="DT72" i="9"/>
  <c r="DR72" i="9"/>
  <c r="DP72" i="9"/>
  <c r="DN72" i="9"/>
  <c r="DL72" i="9"/>
  <c r="DJ72" i="9"/>
  <c r="DH72" i="9"/>
  <c r="DF72" i="9"/>
  <c r="DD72" i="9"/>
  <c r="DB72" i="9"/>
  <c r="CZ72" i="9"/>
  <c r="CX72" i="9"/>
  <c r="CV72" i="9"/>
  <c r="CT72" i="9"/>
  <c r="CR72" i="9"/>
  <c r="CP72" i="9"/>
  <c r="CN72" i="9"/>
  <c r="CL72" i="9"/>
  <c r="CJ72" i="9"/>
  <c r="CH72" i="9"/>
  <c r="CF72" i="9"/>
  <c r="CD72" i="9"/>
  <c r="CB72" i="9"/>
  <c r="DU72" i="9"/>
  <c r="DS72" i="9"/>
  <c r="DQ72" i="9"/>
  <c r="DO72" i="9"/>
  <c r="DM72" i="9"/>
  <c r="DK72" i="9"/>
  <c r="DI72" i="9"/>
  <c r="DG72" i="9"/>
  <c r="DE72" i="9"/>
  <c r="DC72" i="9"/>
  <c r="DA72" i="9"/>
  <c r="CY72" i="9"/>
  <c r="CW72" i="9"/>
  <c r="CU72" i="9"/>
  <c r="CS72" i="9"/>
  <c r="CQ72" i="9"/>
  <c r="CO72" i="9"/>
  <c r="CM72" i="9"/>
  <c r="CK72" i="9"/>
  <c r="CI72" i="9"/>
  <c r="CG72" i="9"/>
  <c r="CE72" i="9"/>
  <c r="CC72" i="9"/>
  <c r="DV70" i="9"/>
  <c r="DT70" i="9"/>
  <c r="DR70" i="9"/>
  <c r="DP70" i="9"/>
  <c r="DN70" i="9"/>
  <c r="DL70" i="9"/>
  <c r="DJ70" i="9"/>
  <c r="DH70" i="9"/>
  <c r="DF70" i="9"/>
  <c r="DD70" i="9"/>
  <c r="DB70" i="9"/>
  <c r="CZ70" i="9"/>
  <c r="CX70" i="9"/>
  <c r="CV70" i="9"/>
  <c r="CT70" i="9"/>
  <c r="CR70" i="9"/>
  <c r="CP70" i="9"/>
  <c r="CN70" i="9"/>
  <c r="CL70" i="9"/>
  <c r="CJ70" i="9"/>
  <c r="CH70" i="9"/>
  <c r="CF70" i="9"/>
  <c r="CD70" i="9"/>
  <c r="CB70" i="9"/>
  <c r="DU70" i="9"/>
  <c r="DS70" i="9"/>
  <c r="DQ70" i="9"/>
  <c r="DO70" i="9"/>
  <c r="DM70" i="9"/>
  <c r="DK70" i="9"/>
  <c r="DI70" i="9"/>
  <c r="DG70" i="9"/>
  <c r="DE70" i="9"/>
  <c r="DC70" i="9"/>
  <c r="DA70" i="9"/>
  <c r="CY70" i="9"/>
  <c r="CW70" i="9"/>
  <c r="CU70" i="9"/>
  <c r="CS70" i="9"/>
  <c r="CQ70" i="9"/>
  <c r="CO70" i="9"/>
  <c r="CM70" i="9"/>
  <c r="CK70" i="9"/>
  <c r="CI70" i="9"/>
  <c r="CG70" i="9"/>
  <c r="CE70" i="9"/>
  <c r="CC70" i="9"/>
  <c r="DV68" i="9"/>
  <c r="DT68" i="9"/>
  <c r="DR68" i="9"/>
  <c r="DP68" i="9"/>
  <c r="DN68" i="9"/>
  <c r="DL68" i="9"/>
  <c r="DJ68" i="9"/>
  <c r="DH68" i="9"/>
  <c r="DF68" i="9"/>
  <c r="DD68" i="9"/>
  <c r="DB68" i="9"/>
  <c r="CZ68" i="9"/>
  <c r="CX68" i="9"/>
  <c r="CV68" i="9"/>
  <c r="CT68" i="9"/>
  <c r="CR68" i="9"/>
  <c r="CP68" i="9"/>
  <c r="CN68" i="9"/>
  <c r="CL68" i="9"/>
  <c r="CJ68" i="9"/>
  <c r="CH68" i="9"/>
  <c r="CF68" i="9"/>
  <c r="CD68" i="9"/>
  <c r="CB68" i="9"/>
  <c r="DU68" i="9"/>
  <c r="DS68" i="9"/>
  <c r="DQ68" i="9"/>
  <c r="DO68" i="9"/>
  <c r="DM68" i="9"/>
  <c r="DK68" i="9"/>
  <c r="DI68" i="9"/>
  <c r="DG68" i="9"/>
  <c r="DE68" i="9"/>
  <c r="DC68" i="9"/>
  <c r="DA68" i="9"/>
  <c r="CY68" i="9"/>
  <c r="CW68" i="9"/>
  <c r="CU68" i="9"/>
  <c r="CS68" i="9"/>
  <c r="CQ68" i="9"/>
  <c r="CO68" i="9"/>
  <c r="CM68" i="9"/>
  <c r="CK68" i="9"/>
  <c r="CI68" i="9"/>
  <c r="CG68" i="9"/>
  <c r="CE68" i="9"/>
  <c r="CC68" i="9"/>
  <c r="DV66" i="9"/>
  <c r="DT66" i="9"/>
  <c r="DR66" i="9"/>
  <c r="DP66" i="9"/>
  <c r="DN66" i="9"/>
  <c r="DL66" i="9"/>
  <c r="DJ66" i="9"/>
  <c r="DH66" i="9"/>
  <c r="DF66" i="9"/>
  <c r="DD66" i="9"/>
  <c r="DB66" i="9"/>
  <c r="CZ66" i="9"/>
  <c r="CX66" i="9"/>
  <c r="CV66" i="9"/>
  <c r="CT66" i="9"/>
  <c r="CR66" i="9"/>
  <c r="CP66" i="9"/>
  <c r="CN66" i="9"/>
  <c r="CL66" i="9"/>
  <c r="CJ66" i="9"/>
  <c r="CH66" i="9"/>
  <c r="CF66" i="9"/>
  <c r="CD66" i="9"/>
  <c r="CB66" i="9"/>
  <c r="DU66" i="9"/>
  <c r="DS66" i="9"/>
  <c r="DQ66" i="9"/>
  <c r="DO66" i="9"/>
  <c r="DM66" i="9"/>
  <c r="DK66" i="9"/>
  <c r="DI66" i="9"/>
  <c r="DG66" i="9"/>
  <c r="DE66" i="9"/>
  <c r="DC66" i="9"/>
  <c r="DA66" i="9"/>
  <c r="CY66" i="9"/>
  <c r="CW66" i="9"/>
  <c r="CU66" i="9"/>
  <c r="CS66" i="9"/>
  <c r="CQ66" i="9"/>
  <c r="CO66" i="9"/>
  <c r="CM66" i="9"/>
  <c r="CK66" i="9"/>
  <c r="CI66" i="9"/>
  <c r="CG66" i="9"/>
  <c r="CE66" i="9"/>
  <c r="CC66" i="9"/>
  <c r="DV64" i="9"/>
  <c r="DT64" i="9"/>
  <c r="DR64" i="9"/>
  <c r="DP64" i="9"/>
  <c r="DN64" i="9"/>
  <c r="DL64" i="9"/>
  <c r="DJ64" i="9"/>
  <c r="DH64" i="9"/>
  <c r="DF64" i="9"/>
  <c r="DD64" i="9"/>
  <c r="DB64" i="9"/>
  <c r="CZ64" i="9"/>
  <c r="CX64" i="9"/>
  <c r="CV64" i="9"/>
  <c r="CT64" i="9"/>
  <c r="CR64" i="9"/>
  <c r="CP64" i="9"/>
  <c r="CN64" i="9"/>
  <c r="CL64" i="9"/>
  <c r="CJ64" i="9"/>
  <c r="CH64" i="9"/>
  <c r="CF64" i="9"/>
  <c r="CD64" i="9"/>
  <c r="CB64" i="9"/>
  <c r="DU64" i="9"/>
  <c r="DS64" i="9"/>
  <c r="DQ64" i="9"/>
  <c r="DO64" i="9"/>
  <c r="DM64" i="9"/>
  <c r="DK64" i="9"/>
  <c r="DI64" i="9"/>
  <c r="DG64" i="9"/>
  <c r="DE64" i="9"/>
  <c r="DC64" i="9"/>
  <c r="DA64" i="9"/>
  <c r="CY64" i="9"/>
  <c r="CW64" i="9"/>
  <c r="CU64" i="9"/>
  <c r="CS64" i="9"/>
  <c r="CQ64" i="9"/>
  <c r="CO64" i="9"/>
  <c r="CM64" i="9"/>
  <c r="CK64" i="9"/>
  <c r="CI64" i="9"/>
  <c r="CG64" i="9"/>
  <c r="CE64" i="9"/>
  <c r="CC64" i="9"/>
  <c r="DV62" i="9"/>
  <c r="DT62" i="9"/>
  <c r="DR62" i="9"/>
  <c r="DP62" i="9"/>
  <c r="DN62" i="9"/>
  <c r="DL62" i="9"/>
  <c r="DJ62" i="9"/>
  <c r="DH62" i="9"/>
  <c r="DF62" i="9"/>
  <c r="DD62" i="9"/>
  <c r="DB62" i="9"/>
  <c r="CZ62" i="9"/>
  <c r="CX62" i="9"/>
  <c r="CV62" i="9"/>
  <c r="CT62" i="9"/>
  <c r="CR62" i="9"/>
  <c r="CP62" i="9"/>
  <c r="CN62" i="9"/>
  <c r="CL62" i="9"/>
  <c r="CJ62" i="9"/>
  <c r="CH62" i="9"/>
  <c r="CF62" i="9"/>
  <c r="CD62" i="9"/>
  <c r="CB62" i="9"/>
  <c r="DU62" i="9"/>
  <c r="DS62" i="9"/>
  <c r="DQ62" i="9"/>
  <c r="DO62" i="9"/>
  <c r="DM62" i="9"/>
  <c r="DK62" i="9"/>
  <c r="DI62" i="9"/>
  <c r="DG62" i="9"/>
  <c r="DE62" i="9"/>
  <c r="DC62" i="9"/>
  <c r="DA62" i="9"/>
  <c r="CY62" i="9"/>
  <c r="CW62" i="9"/>
  <c r="CU62" i="9"/>
  <c r="CS62" i="9"/>
  <c r="CQ62" i="9"/>
  <c r="CO62" i="9"/>
  <c r="CM62" i="9"/>
  <c r="CK62" i="9"/>
  <c r="CI62" i="9"/>
  <c r="CG62" i="9"/>
  <c r="CE62" i="9"/>
  <c r="CC62" i="9"/>
  <c r="DV60" i="9"/>
  <c r="DT60" i="9"/>
  <c r="DR60" i="9"/>
  <c r="DP60" i="9"/>
  <c r="DN60" i="9"/>
  <c r="DL60" i="9"/>
  <c r="DJ60" i="9"/>
  <c r="DH60" i="9"/>
  <c r="DF60" i="9"/>
  <c r="DD60" i="9"/>
  <c r="DB60" i="9"/>
  <c r="CZ60" i="9"/>
  <c r="CX60" i="9"/>
  <c r="CV60" i="9"/>
  <c r="CT60" i="9"/>
  <c r="CR60" i="9"/>
  <c r="CP60" i="9"/>
  <c r="CN60" i="9"/>
  <c r="CL60" i="9"/>
  <c r="CJ60" i="9"/>
  <c r="CH60" i="9"/>
  <c r="CF60" i="9"/>
  <c r="CD60" i="9"/>
  <c r="CB60" i="9"/>
  <c r="DU60" i="9"/>
  <c r="DS60" i="9"/>
  <c r="DQ60" i="9"/>
  <c r="DO60" i="9"/>
  <c r="DM60" i="9"/>
  <c r="DK60" i="9"/>
  <c r="DI60" i="9"/>
  <c r="DG60" i="9"/>
  <c r="DE60" i="9"/>
  <c r="DC60" i="9"/>
  <c r="DA60" i="9"/>
  <c r="CY60" i="9"/>
  <c r="CW60" i="9"/>
  <c r="CU60" i="9"/>
  <c r="CS60" i="9"/>
  <c r="CQ60" i="9"/>
  <c r="CO60" i="9"/>
  <c r="CM60" i="9"/>
  <c r="CK60" i="9"/>
  <c r="CI60" i="9"/>
  <c r="CG60" i="9"/>
  <c r="CE60" i="9"/>
  <c r="CC60" i="9"/>
  <c r="DV58" i="9"/>
  <c r="DT58" i="9"/>
  <c r="DR58" i="9"/>
  <c r="DP58" i="9"/>
  <c r="DN58" i="9"/>
  <c r="DL58" i="9"/>
  <c r="DJ58" i="9"/>
  <c r="DH58" i="9"/>
  <c r="DF58" i="9"/>
  <c r="DD58" i="9"/>
  <c r="DB58" i="9"/>
  <c r="CZ58" i="9"/>
  <c r="CX58" i="9"/>
  <c r="CV58" i="9"/>
  <c r="CT58" i="9"/>
  <c r="CR58" i="9"/>
  <c r="CP58" i="9"/>
  <c r="CN58" i="9"/>
  <c r="CL58" i="9"/>
  <c r="CJ58" i="9"/>
  <c r="CH58" i="9"/>
  <c r="CF58" i="9"/>
  <c r="CD58" i="9"/>
  <c r="CB58" i="9"/>
  <c r="DU58" i="9"/>
  <c r="DS58" i="9"/>
  <c r="DQ58" i="9"/>
  <c r="DO58" i="9"/>
  <c r="DM58" i="9"/>
  <c r="DK58" i="9"/>
  <c r="DI58" i="9"/>
  <c r="DG58" i="9"/>
  <c r="DE58" i="9"/>
  <c r="DC58" i="9"/>
  <c r="DA58" i="9"/>
  <c r="CY58" i="9"/>
  <c r="CW58" i="9"/>
  <c r="CU58" i="9"/>
  <c r="CS58" i="9"/>
  <c r="CQ58" i="9"/>
  <c r="CO58" i="9"/>
  <c r="CM58" i="9"/>
  <c r="CK58" i="9"/>
  <c r="CI58" i="9"/>
  <c r="CG58" i="9"/>
  <c r="CE58" i="9"/>
  <c r="CC58" i="9"/>
  <c r="DV56" i="9"/>
  <c r="DT56" i="9"/>
  <c r="DR56" i="9"/>
  <c r="DP56" i="9"/>
  <c r="DN56" i="9"/>
  <c r="DL56" i="9"/>
  <c r="DJ56" i="9"/>
  <c r="DH56" i="9"/>
  <c r="DF56" i="9"/>
  <c r="DD56" i="9"/>
  <c r="DB56" i="9"/>
  <c r="CZ56" i="9"/>
  <c r="CX56" i="9"/>
  <c r="CV56" i="9"/>
  <c r="CT56" i="9"/>
  <c r="CR56" i="9"/>
  <c r="CP56" i="9"/>
  <c r="CN56" i="9"/>
  <c r="CL56" i="9"/>
  <c r="CJ56" i="9"/>
  <c r="CH56" i="9"/>
  <c r="CF56" i="9"/>
  <c r="CD56" i="9"/>
  <c r="CB56" i="9"/>
  <c r="DU56" i="9"/>
  <c r="DS56" i="9"/>
  <c r="DQ56" i="9"/>
  <c r="DO56" i="9"/>
  <c r="DM56" i="9"/>
  <c r="DK56" i="9"/>
  <c r="DI56" i="9"/>
  <c r="DG56" i="9"/>
  <c r="DE56" i="9"/>
  <c r="DC56" i="9"/>
  <c r="DA56" i="9"/>
  <c r="CY56" i="9"/>
  <c r="CW56" i="9"/>
  <c r="CU56" i="9"/>
  <c r="CS56" i="9"/>
  <c r="CQ56" i="9"/>
  <c r="CO56" i="9"/>
  <c r="CM56" i="9"/>
  <c r="CK56" i="9"/>
  <c r="CI56" i="9"/>
  <c r="CG56" i="9"/>
  <c r="CE56" i="9"/>
  <c r="CC56" i="9"/>
  <c r="DV54" i="9"/>
  <c r="DT54" i="9"/>
  <c r="DR54" i="9"/>
  <c r="DP54" i="9"/>
  <c r="DN54" i="9"/>
  <c r="DL54" i="9"/>
  <c r="DJ54" i="9"/>
  <c r="DH54" i="9"/>
  <c r="DF54" i="9"/>
  <c r="DD54" i="9"/>
  <c r="DB54" i="9"/>
  <c r="CZ54" i="9"/>
  <c r="CX54" i="9"/>
  <c r="CV54" i="9"/>
  <c r="CT54" i="9"/>
  <c r="CR54" i="9"/>
  <c r="CP54" i="9"/>
  <c r="CN54" i="9"/>
  <c r="CL54" i="9"/>
  <c r="CJ54" i="9"/>
  <c r="CH54" i="9"/>
  <c r="CF54" i="9"/>
  <c r="CD54" i="9"/>
  <c r="CB54" i="9"/>
  <c r="DS54" i="9"/>
  <c r="DO54" i="9"/>
  <c r="DK54" i="9"/>
  <c r="DG54" i="9"/>
  <c r="DC54" i="9"/>
  <c r="CY54" i="9"/>
  <c r="CU54" i="9"/>
  <c r="CQ54" i="9"/>
  <c r="CM54" i="9"/>
  <c r="CI54" i="9"/>
  <c r="CE54" i="9"/>
  <c r="DU54" i="9"/>
  <c r="DQ54" i="9"/>
  <c r="DM54" i="9"/>
  <c r="DI54" i="9"/>
  <c r="DE54" i="9"/>
  <c r="DA54" i="9"/>
  <c r="CW54" i="9"/>
  <c r="CS54" i="9"/>
  <c r="CO54" i="9"/>
  <c r="CK54" i="9"/>
  <c r="CG54" i="9"/>
  <c r="CC54" i="9"/>
  <c r="DV52" i="9"/>
  <c r="DT52" i="9"/>
  <c r="DR52" i="9"/>
  <c r="DP52" i="9"/>
  <c r="DN52" i="9"/>
  <c r="DL52" i="9"/>
  <c r="DJ52" i="9"/>
  <c r="DH52" i="9"/>
  <c r="DF52" i="9"/>
  <c r="DD52" i="9"/>
  <c r="DB52" i="9"/>
  <c r="CZ52" i="9"/>
  <c r="CX52" i="9"/>
  <c r="CV52" i="9"/>
  <c r="CT52" i="9"/>
  <c r="CR52" i="9"/>
  <c r="CP52" i="9"/>
  <c r="CN52" i="9"/>
  <c r="CL52" i="9"/>
  <c r="CJ52" i="9"/>
  <c r="CH52" i="9"/>
  <c r="CF52" i="9"/>
  <c r="CD52" i="9"/>
  <c r="CB52" i="9"/>
  <c r="DU52" i="9"/>
  <c r="DS52" i="9"/>
  <c r="DQ52" i="9"/>
  <c r="DO52" i="9"/>
  <c r="DM52" i="9"/>
  <c r="DK52" i="9"/>
  <c r="DI52" i="9"/>
  <c r="DG52" i="9"/>
  <c r="DE52" i="9"/>
  <c r="DC52" i="9"/>
  <c r="DA52" i="9"/>
  <c r="CY52" i="9"/>
  <c r="CW52" i="9"/>
  <c r="CU52" i="9"/>
  <c r="CS52" i="9"/>
  <c r="CQ52" i="9"/>
  <c r="CO52" i="9"/>
  <c r="CM52" i="9"/>
  <c r="CK52" i="9"/>
  <c r="CI52" i="9"/>
  <c r="CG52" i="9"/>
  <c r="CE52" i="9"/>
  <c r="CC52" i="9"/>
  <c r="DV50" i="9"/>
  <c r="DT50" i="9"/>
  <c r="DR50" i="9"/>
  <c r="DP50" i="9"/>
  <c r="DN50" i="9"/>
  <c r="DL50" i="9"/>
  <c r="DJ50" i="9"/>
  <c r="DH50" i="9"/>
  <c r="DF50" i="9"/>
  <c r="DD50" i="9"/>
  <c r="DB50" i="9"/>
  <c r="CZ50" i="9"/>
  <c r="CX50" i="9"/>
  <c r="CV50" i="9"/>
  <c r="CT50" i="9"/>
  <c r="CR50" i="9"/>
  <c r="CP50" i="9"/>
  <c r="CN50" i="9"/>
  <c r="CL50" i="9"/>
  <c r="CJ50" i="9"/>
  <c r="CH50" i="9"/>
  <c r="CF50" i="9"/>
  <c r="CD50" i="9"/>
  <c r="CB50" i="9"/>
  <c r="DU50" i="9"/>
  <c r="DS50" i="9"/>
  <c r="DQ50" i="9"/>
  <c r="DO50" i="9"/>
  <c r="DM50" i="9"/>
  <c r="DK50" i="9"/>
  <c r="DI50" i="9"/>
  <c r="DG50" i="9"/>
  <c r="DE50" i="9"/>
  <c r="DC50" i="9"/>
  <c r="DA50" i="9"/>
  <c r="CY50" i="9"/>
  <c r="CW50" i="9"/>
  <c r="CU50" i="9"/>
  <c r="CS50" i="9"/>
  <c r="CQ50" i="9"/>
  <c r="CO50" i="9"/>
  <c r="CM50" i="9"/>
  <c r="CK50" i="9"/>
  <c r="CI50" i="9"/>
  <c r="CG50" i="9"/>
  <c r="CE50" i="9"/>
  <c r="CC50" i="9"/>
  <c r="DV48" i="9"/>
  <c r="DT48" i="9"/>
  <c r="DR48" i="9"/>
  <c r="DP48" i="9"/>
  <c r="DN48" i="9"/>
  <c r="DL48" i="9"/>
  <c r="DJ48" i="9"/>
  <c r="DH48" i="9"/>
  <c r="DF48" i="9"/>
  <c r="DD48" i="9"/>
  <c r="DB48" i="9"/>
  <c r="CZ48" i="9"/>
  <c r="CX48" i="9"/>
  <c r="CV48" i="9"/>
  <c r="CT48" i="9"/>
  <c r="CR48" i="9"/>
  <c r="CP48" i="9"/>
  <c r="CN48" i="9"/>
  <c r="CL48" i="9"/>
  <c r="CJ48" i="9"/>
  <c r="CH48" i="9"/>
  <c r="CF48" i="9"/>
  <c r="CD48" i="9"/>
  <c r="CB48" i="9"/>
  <c r="DU48" i="9"/>
  <c r="DS48" i="9"/>
  <c r="DQ48" i="9"/>
  <c r="DO48" i="9"/>
  <c r="DM48" i="9"/>
  <c r="DK48" i="9"/>
  <c r="DI48" i="9"/>
  <c r="DG48" i="9"/>
  <c r="DE48" i="9"/>
  <c r="DC48" i="9"/>
  <c r="DA48" i="9"/>
  <c r="CY48" i="9"/>
  <c r="CW48" i="9"/>
  <c r="CU48" i="9"/>
  <c r="CS48" i="9"/>
  <c r="CQ48" i="9"/>
  <c r="CO48" i="9"/>
  <c r="CM48" i="9"/>
  <c r="CK48" i="9"/>
  <c r="CI48" i="9"/>
  <c r="CG48" i="9"/>
  <c r="CE48" i="9"/>
  <c r="CC48" i="9"/>
  <c r="DV46" i="9"/>
  <c r="DT46" i="9"/>
  <c r="DR46" i="9"/>
  <c r="DP46" i="9"/>
  <c r="DN46" i="9"/>
  <c r="DL46" i="9"/>
  <c r="DJ46" i="9"/>
  <c r="DH46" i="9"/>
  <c r="DF46" i="9"/>
  <c r="DD46" i="9"/>
  <c r="DB46" i="9"/>
  <c r="CZ46" i="9"/>
  <c r="CX46" i="9"/>
  <c r="CV46" i="9"/>
  <c r="CT46" i="9"/>
  <c r="CR46" i="9"/>
  <c r="CP46" i="9"/>
  <c r="CN46" i="9"/>
  <c r="CL46" i="9"/>
  <c r="CJ46" i="9"/>
  <c r="CH46" i="9"/>
  <c r="CF46" i="9"/>
  <c r="CD46" i="9"/>
  <c r="CB46" i="9"/>
  <c r="DU46" i="9"/>
  <c r="DS46" i="9"/>
  <c r="DQ46" i="9"/>
  <c r="DO46" i="9"/>
  <c r="DM46" i="9"/>
  <c r="DK46" i="9"/>
  <c r="DI46" i="9"/>
  <c r="DG46" i="9"/>
  <c r="DE46" i="9"/>
  <c r="DC46" i="9"/>
  <c r="DA46" i="9"/>
  <c r="CY46" i="9"/>
  <c r="CW46" i="9"/>
  <c r="CU46" i="9"/>
  <c r="CS46" i="9"/>
  <c r="CQ46" i="9"/>
  <c r="CO46" i="9"/>
  <c r="CM46" i="9"/>
  <c r="CK46" i="9"/>
  <c r="CI46" i="9"/>
  <c r="CG46" i="9"/>
  <c r="CE46" i="9"/>
  <c r="CC46" i="9"/>
  <c r="DV44" i="9"/>
  <c r="DT44" i="9"/>
  <c r="DR44" i="9"/>
  <c r="DP44" i="9"/>
  <c r="DN44" i="9"/>
  <c r="DL44" i="9"/>
  <c r="DJ44" i="9"/>
  <c r="DH44" i="9"/>
  <c r="DF44" i="9"/>
  <c r="DD44" i="9"/>
  <c r="DB44" i="9"/>
  <c r="CZ44" i="9"/>
  <c r="CX44" i="9"/>
  <c r="CV44" i="9"/>
  <c r="CT44" i="9"/>
  <c r="CR44" i="9"/>
  <c r="CP44" i="9"/>
  <c r="CN44" i="9"/>
  <c r="CL44" i="9"/>
  <c r="CJ44" i="9"/>
  <c r="CH44" i="9"/>
  <c r="CF44" i="9"/>
  <c r="CD44" i="9"/>
  <c r="CB44" i="9"/>
  <c r="DU44" i="9"/>
  <c r="DS44" i="9"/>
  <c r="DQ44" i="9"/>
  <c r="DO44" i="9"/>
  <c r="DM44" i="9"/>
  <c r="DK44" i="9"/>
  <c r="DI44" i="9"/>
  <c r="DG44" i="9"/>
  <c r="DE44" i="9"/>
  <c r="DC44" i="9"/>
  <c r="DA44" i="9"/>
  <c r="CY44" i="9"/>
  <c r="CW44" i="9"/>
  <c r="CU44" i="9"/>
  <c r="CS44" i="9"/>
  <c r="CQ44" i="9"/>
  <c r="CO44" i="9"/>
  <c r="CM44" i="9"/>
  <c r="CK44" i="9"/>
  <c r="CI44" i="9"/>
  <c r="CG44" i="9"/>
  <c r="CE44" i="9"/>
  <c r="CC44" i="9"/>
  <c r="DV42" i="9"/>
  <c r="DT42" i="9"/>
  <c r="DR42" i="9"/>
  <c r="DP42" i="9"/>
  <c r="DN42" i="9"/>
  <c r="DL42" i="9"/>
  <c r="DJ42" i="9"/>
  <c r="DH42" i="9"/>
  <c r="DF42" i="9"/>
  <c r="DD42" i="9"/>
  <c r="DB42" i="9"/>
  <c r="CZ42" i="9"/>
  <c r="CX42" i="9"/>
  <c r="CV42" i="9"/>
  <c r="CT42" i="9"/>
  <c r="CR42" i="9"/>
  <c r="CP42" i="9"/>
  <c r="CN42" i="9"/>
  <c r="CL42" i="9"/>
  <c r="CJ42" i="9"/>
  <c r="CH42" i="9"/>
  <c r="CF42" i="9"/>
  <c r="CD42" i="9"/>
  <c r="CB42" i="9"/>
  <c r="DU42" i="9"/>
  <c r="DS42" i="9"/>
  <c r="DQ42" i="9"/>
  <c r="DO42" i="9"/>
  <c r="DM42" i="9"/>
  <c r="DK42" i="9"/>
  <c r="DI42" i="9"/>
  <c r="DG42" i="9"/>
  <c r="DE42" i="9"/>
  <c r="DC42" i="9"/>
  <c r="DA42" i="9"/>
  <c r="CY42" i="9"/>
  <c r="CW42" i="9"/>
  <c r="CU42" i="9"/>
  <c r="CS42" i="9"/>
  <c r="CQ42" i="9"/>
  <c r="CO42" i="9"/>
  <c r="CM42" i="9"/>
  <c r="CK42" i="9"/>
  <c r="CI42" i="9"/>
  <c r="CG42" i="9"/>
  <c r="CE42" i="9"/>
  <c r="CC42" i="9"/>
  <c r="DV40" i="9"/>
  <c r="DT40" i="9"/>
  <c r="DR40" i="9"/>
  <c r="DP40" i="9"/>
  <c r="DN40" i="9"/>
  <c r="DL40" i="9"/>
  <c r="DJ40" i="9"/>
  <c r="DH40" i="9"/>
  <c r="DF40" i="9"/>
  <c r="DD40" i="9"/>
  <c r="DB40" i="9"/>
  <c r="CZ40" i="9"/>
  <c r="CX40" i="9"/>
  <c r="CV40" i="9"/>
  <c r="CT40" i="9"/>
  <c r="CR40" i="9"/>
  <c r="CP40" i="9"/>
  <c r="CN40" i="9"/>
  <c r="CL40" i="9"/>
  <c r="CJ40" i="9"/>
  <c r="CH40" i="9"/>
  <c r="CF40" i="9"/>
  <c r="CD40" i="9"/>
  <c r="CB40" i="9"/>
  <c r="DU40" i="9"/>
  <c r="DS40" i="9"/>
  <c r="DQ40" i="9"/>
  <c r="DO40" i="9"/>
  <c r="DM40" i="9"/>
  <c r="DK40" i="9"/>
  <c r="DI40" i="9"/>
  <c r="DG40" i="9"/>
  <c r="DE40" i="9"/>
  <c r="DC40" i="9"/>
  <c r="DA40" i="9"/>
  <c r="CY40" i="9"/>
  <c r="CW40" i="9"/>
  <c r="CU40" i="9"/>
  <c r="CS40" i="9"/>
  <c r="CQ40" i="9"/>
  <c r="CO40" i="9"/>
  <c r="CM40" i="9"/>
  <c r="CK40" i="9"/>
  <c r="CI40" i="9"/>
  <c r="CG40" i="9"/>
  <c r="CE40" i="9"/>
  <c r="CC40" i="9"/>
  <c r="DV38" i="9"/>
  <c r="DV131" i="9" s="1"/>
  <c r="DV244" i="9" s="1"/>
  <c r="DT38" i="9"/>
  <c r="DT131" i="9" s="1"/>
  <c r="DT244" i="9" s="1"/>
  <c r="DR38" i="9"/>
  <c r="DR131" i="9" s="1"/>
  <c r="DR244" i="9" s="1"/>
  <c r="DP38" i="9"/>
  <c r="DP131" i="9" s="1"/>
  <c r="DP244" i="9" s="1"/>
  <c r="DN38" i="9"/>
  <c r="DN131" i="9" s="1"/>
  <c r="DN244" i="9" s="1"/>
  <c r="DL38" i="9"/>
  <c r="DL131" i="9" s="1"/>
  <c r="DL244" i="9" s="1"/>
  <c r="DJ38" i="9"/>
  <c r="DJ131" i="9" s="1"/>
  <c r="DJ244" i="9" s="1"/>
  <c r="DH38" i="9"/>
  <c r="DH131" i="9" s="1"/>
  <c r="DH244" i="9" s="1"/>
  <c r="DF38" i="9"/>
  <c r="DF131" i="9" s="1"/>
  <c r="DF244" i="9" s="1"/>
  <c r="DD38" i="9"/>
  <c r="DD131" i="9" s="1"/>
  <c r="DD244" i="9" s="1"/>
  <c r="DB38" i="9"/>
  <c r="DB131" i="9" s="1"/>
  <c r="DB244" i="9" s="1"/>
  <c r="CZ38" i="9"/>
  <c r="CZ131" i="9" s="1"/>
  <c r="CZ244" i="9" s="1"/>
  <c r="CX38" i="9"/>
  <c r="CX131" i="9" s="1"/>
  <c r="CX244" i="9" s="1"/>
  <c r="CV38" i="9"/>
  <c r="CV131" i="9" s="1"/>
  <c r="CV244" i="9" s="1"/>
  <c r="CT38" i="9"/>
  <c r="CT131" i="9" s="1"/>
  <c r="CT244" i="9" s="1"/>
  <c r="CR38" i="9"/>
  <c r="CR131" i="9" s="1"/>
  <c r="CR244" i="9" s="1"/>
  <c r="CP38" i="9"/>
  <c r="CP131" i="9" s="1"/>
  <c r="CP244" i="9" s="1"/>
  <c r="CN38" i="9"/>
  <c r="CN131" i="9" s="1"/>
  <c r="CN244" i="9" s="1"/>
  <c r="CL38" i="9"/>
  <c r="CL131" i="9" s="1"/>
  <c r="CL244" i="9" s="1"/>
  <c r="CJ38" i="9"/>
  <c r="CJ131" i="9" s="1"/>
  <c r="CJ244" i="9" s="1"/>
  <c r="CH38" i="9"/>
  <c r="CH131" i="9" s="1"/>
  <c r="CH244" i="9" s="1"/>
  <c r="CF38" i="9"/>
  <c r="CF131" i="9" s="1"/>
  <c r="CF244" i="9" s="1"/>
  <c r="CD38" i="9"/>
  <c r="CD131" i="9" s="1"/>
  <c r="CD244" i="9" s="1"/>
  <c r="CB38" i="9"/>
  <c r="DU38" i="9"/>
  <c r="DU131" i="9" s="1"/>
  <c r="DU244" i="9" s="1"/>
  <c r="DS38" i="9"/>
  <c r="DS131" i="9" s="1"/>
  <c r="DS244" i="9" s="1"/>
  <c r="DQ38" i="9"/>
  <c r="DQ131" i="9" s="1"/>
  <c r="DQ244" i="9" s="1"/>
  <c r="DO38" i="9"/>
  <c r="DO131" i="9" s="1"/>
  <c r="DO244" i="9" s="1"/>
  <c r="DM38" i="9"/>
  <c r="DM131" i="9" s="1"/>
  <c r="DM244" i="9" s="1"/>
  <c r="DK38" i="9"/>
  <c r="DK131" i="9" s="1"/>
  <c r="DK244" i="9" s="1"/>
  <c r="DI38" i="9"/>
  <c r="DI131" i="9" s="1"/>
  <c r="DI244" i="9" s="1"/>
  <c r="DG38" i="9"/>
  <c r="DG131" i="9" s="1"/>
  <c r="DG244" i="9" s="1"/>
  <c r="DE38" i="9"/>
  <c r="DE131" i="9" s="1"/>
  <c r="DE244" i="9" s="1"/>
  <c r="DC38" i="9"/>
  <c r="DC131" i="9" s="1"/>
  <c r="DC244" i="9" s="1"/>
  <c r="DA38" i="9"/>
  <c r="DA131" i="9" s="1"/>
  <c r="DA244" i="9" s="1"/>
  <c r="CY38" i="9"/>
  <c r="CY131" i="9" s="1"/>
  <c r="CY244" i="9" s="1"/>
  <c r="CW38" i="9"/>
  <c r="CW131" i="9" s="1"/>
  <c r="CW244" i="9" s="1"/>
  <c r="CU38" i="9"/>
  <c r="CU131" i="9" s="1"/>
  <c r="CU244" i="9" s="1"/>
  <c r="CS38" i="9"/>
  <c r="CS131" i="9" s="1"/>
  <c r="CS244" i="9" s="1"/>
  <c r="CQ38" i="9"/>
  <c r="CQ131" i="9" s="1"/>
  <c r="CQ244" i="9" s="1"/>
  <c r="CO38" i="9"/>
  <c r="CO131" i="9" s="1"/>
  <c r="CO244" i="9" s="1"/>
  <c r="CM38" i="9"/>
  <c r="CM131" i="9" s="1"/>
  <c r="CM244" i="9" s="1"/>
  <c r="CK38" i="9"/>
  <c r="CK131" i="9" s="1"/>
  <c r="CK244" i="9" s="1"/>
  <c r="CI38" i="9"/>
  <c r="CI131" i="9" s="1"/>
  <c r="CI244" i="9" s="1"/>
  <c r="CG38" i="9"/>
  <c r="CG131" i="9" s="1"/>
  <c r="CG244" i="9" s="1"/>
  <c r="CE38" i="9"/>
  <c r="CE131" i="9" s="1"/>
  <c r="CE244" i="9" s="1"/>
  <c r="CC38" i="9"/>
  <c r="CC131" i="9" s="1"/>
  <c r="CC244" i="9" s="1"/>
  <c r="DV36" i="9"/>
  <c r="DV129" i="9" s="1"/>
  <c r="DV242" i="9" s="1"/>
  <c r="DT36" i="9"/>
  <c r="DT129" i="9" s="1"/>
  <c r="DT242" i="9" s="1"/>
  <c r="DR36" i="9"/>
  <c r="DR129" i="9" s="1"/>
  <c r="DR242" i="9" s="1"/>
  <c r="DP36" i="9"/>
  <c r="DP129" i="9" s="1"/>
  <c r="DP242" i="9" s="1"/>
  <c r="DN36" i="9"/>
  <c r="DN129" i="9" s="1"/>
  <c r="DN242" i="9" s="1"/>
  <c r="DL36" i="9"/>
  <c r="DL129" i="9" s="1"/>
  <c r="DL242" i="9" s="1"/>
  <c r="DJ36" i="9"/>
  <c r="DJ129" i="9" s="1"/>
  <c r="DJ242" i="9" s="1"/>
  <c r="DH36" i="9"/>
  <c r="DH129" i="9" s="1"/>
  <c r="DH242" i="9" s="1"/>
  <c r="DF36" i="9"/>
  <c r="DF129" i="9" s="1"/>
  <c r="DF242" i="9" s="1"/>
  <c r="DD36" i="9"/>
  <c r="DD129" i="9" s="1"/>
  <c r="DD242" i="9" s="1"/>
  <c r="DB36" i="9"/>
  <c r="DB129" i="9" s="1"/>
  <c r="DB242" i="9" s="1"/>
  <c r="CZ36" i="9"/>
  <c r="CZ129" i="9" s="1"/>
  <c r="CZ242" i="9" s="1"/>
  <c r="CX36" i="9"/>
  <c r="CX129" i="9" s="1"/>
  <c r="CX242" i="9" s="1"/>
  <c r="CV36" i="9"/>
  <c r="CV129" i="9" s="1"/>
  <c r="CV242" i="9" s="1"/>
  <c r="CT36" i="9"/>
  <c r="CT129" i="9" s="1"/>
  <c r="CT242" i="9" s="1"/>
  <c r="CR36" i="9"/>
  <c r="CR129" i="9" s="1"/>
  <c r="CR242" i="9" s="1"/>
  <c r="CP36" i="9"/>
  <c r="CP129" i="9" s="1"/>
  <c r="CP242" i="9" s="1"/>
  <c r="CN36" i="9"/>
  <c r="CN129" i="9" s="1"/>
  <c r="CN242" i="9" s="1"/>
  <c r="CL36" i="9"/>
  <c r="CL129" i="9" s="1"/>
  <c r="CL242" i="9" s="1"/>
  <c r="CJ36" i="9"/>
  <c r="CJ129" i="9" s="1"/>
  <c r="CJ242" i="9" s="1"/>
  <c r="CH36" i="9"/>
  <c r="CH129" i="9" s="1"/>
  <c r="CH242" i="9" s="1"/>
  <c r="CF36" i="9"/>
  <c r="CF129" i="9" s="1"/>
  <c r="CF242" i="9" s="1"/>
  <c r="CD36" i="9"/>
  <c r="CD129" i="9" s="1"/>
  <c r="CD242" i="9" s="1"/>
  <c r="CB36" i="9"/>
  <c r="DU36" i="9"/>
  <c r="DU129" i="9" s="1"/>
  <c r="DU242" i="9" s="1"/>
  <c r="DS36" i="9"/>
  <c r="DS129" i="9" s="1"/>
  <c r="DS242" i="9" s="1"/>
  <c r="DQ36" i="9"/>
  <c r="DQ129" i="9" s="1"/>
  <c r="DQ242" i="9" s="1"/>
  <c r="DO36" i="9"/>
  <c r="DO129" i="9" s="1"/>
  <c r="DO242" i="9" s="1"/>
  <c r="DM36" i="9"/>
  <c r="DM129" i="9" s="1"/>
  <c r="DM242" i="9" s="1"/>
  <c r="DK36" i="9"/>
  <c r="DK129" i="9" s="1"/>
  <c r="DK242" i="9" s="1"/>
  <c r="DI36" i="9"/>
  <c r="DI129" i="9" s="1"/>
  <c r="DI242" i="9" s="1"/>
  <c r="DG36" i="9"/>
  <c r="DG129" i="9" s="1"/>
  <c r="DG242" i="9" s="1"/>
  <c r="DE36" i="9"/>
  <c r="DE129" i="9" s="1"/>
  <c r="DE242" i="9" s="1"/>
  <c r="DC36" i="9"/>
  <c r="DC129" i="9" s="1"/>
  <c r="DC242" i="9" s="1"/>
  <c r="DA36" i="9"/>
  <c r="DA129" i="9" s="1"/>
  <c r="DA242" i="9" s="1"/>
  <c r="CY36" i="9"/>
  <c r="CY129" i="9" s="1"/>
  <c r="CY242" i="9" s="1"/>
  <c r="CW36" i="9"/>
  <c r="CW129" i="9" s="1"/>
  <c r="CW242" i="9" s="1"/>
  <c r="CU36" i="9"/>
  <c r="CU129" i="9" s="1"/>
  <c r="CU242" i="9" s="1"/>
  <c r="CS36" i="9"/>
  <c r="CS129" i="9" s="1"/>
  <c r="CS242" i="9" s="1"/>
  <c r="CQ36" i="9"/>
  <c r="CQ129" i="9" s="1"/>
  <c r="CQ242" i="9" s="1"/>
  <c r="CO36" i="9"/>
  <c r="CO129" i="9" s="1"/>
  <c r="CO242" i="9" s="1"/>
  <c r="CM36" i="9"/>
  <c r="CM129" i="9" s="1"/>
  <c r="CM242" i="9" s="1"/>
  <c r="CK36" i="9"/>
  <c r="CK129" i="9" s="1"/>
  <c r="CK242" i="9" s="1"/>
  <c r="CI36" i="9"/>
  <c r="CI129" i="9" s="1"/>
  <c r="CI242" i="9" s="1"/>
  <c r="CG36" i="9"/>
  <c r="CG129" i="9" s="1"/>
  <c r="CG242" i="9" s="1"/>
  <c r="CE36" i="9"/>
  <c r="CE129" i="9" s="1"/>
  <c r="CE242" i="9" s="1"/>
  <c r="CC36" i="9"/>
  <c r="CC129" i="9" s="1"/>
  <c r="CC242" i="9" s="1"/>
  <c r="DV34" i="9"/>
  <c r="DV127" i="9" s="1"/>
  <c r="DV240" i="9" s="1"/>
  <c r="DT34" i="9"/>
  <c r="DT127" i="9" s="1"/>
  <c r="DT240" i="9" s="1"/>
  <c r="DR34" i="9"/>
  <c r="DR127" i="9" s="1"/>
  <c r="DR240" i="9" s="1"/>
  <c r="DP34" i="9"/>
  <c r="DP127" i="9" s="1"/>
  <c r="DP240" i="9" s="1"/>
  <c r="DN34" i="9"/>
  <c r="DN127" i="9" s="1"/>
  <c r="DN240" i="9" s="1"/>
  <c r="DL34" i="9"/>
  <c r="DL127" i="9" s="1"/>
  <c r="DL240" i="9" s="1"/>
  <c r="DJ34" i="9"/>
  <c r="DJ127" i="9" s="1"/>
  <c r="DJ240" i="9" s="1"/>
  <c r="DH34" i="9"/>
  <c r="DH127" i="9" s="1"/>
  <c r="DH240" i="9" s="1"/>
  <c r="DF34" i="9"/>
  <c r="DF127" i="9" s="1"/>
  <c r="DF240" i="9" s="1"/>
  <c r="DD34" i="9"/>
  <c r="DD127" i="9" s="1"/>
  <c r="DD240" i="9" s="1"/>
  <c r="DB34" i="9"/>
  <c r="DB127" i="9" s="1"/>
  <c r="DB240" i="9" s="1"/>
  <c r="CZ34" i="9"/>
  <c r="CZ127" i="9" s="1"/>
  <c r="CZ240" i="9" s="1"/>
  <c r="CX34" i="9"/>
  <c r="CX127" i="9" s="1"/>
  <c r="CX240" i="9" s="1"/>
  <c r="CV34" i="9"/>
  <c r="CV127" i="9" s="1"/>
  <c r="CV240" i="9" s="1"/>
  <c r="CT34" i="9"/>
  <c r="CT127" i="9" s="1"/>
  <c r="CT240" i="9" s="1"/>
  <c r="CR34" i="9"/>
  <c r="CR127" i="9" s="1"/>
  <c r="CR240" i="9" s="1"/>
  <c r="CP34" i="9"/>
  <c r="CP127" i="9" s="1"/>
  <c r="CP240" i="9" s="1"/>
  <c r="CN34" i="9"/>
  <c r="CN127" i="9" s="1"/>
  <c r="CN240" i="9" s="1"/>
  <c r="CL34" i="9"/>
  <c r="CL127" i="9" s="1"/>
  <c r="CL240" i="9" s="1"/>
  <c r="CJ34" i="9"/>
  <c r="CJ127" i="9" s="1"/>
  <c r="CJ240" i="9" s="1"/>
  <c r="CH34" i="9"/>
  <c r="CH127" i="9" s="1"/>
  <c r="CH240" i="9" s="1"/>
  <c r="CF34" i="9"/>
  <c r="CF127" i="9" s="1"/>
  <c r="CF240" i="9" s="1"/>
  <c r="CD34" i="9"/>
  <c r="CD127" i="9" s="1"/>
  <c r="CD240" i="9" s="1"/>
  <c r="CB34" i="9"/>
  <c r="DU34" i="9"/>
  <c r="DU127" i="9" s="1"/>
  <c r="DU240" i="9" s="1"/>
  <c r="DS34" i="9"/>
  <c r="DS127" i="9" s="1"/>
  <c r="DS240" i="9" s="1"/>
  <c r="DQ34" i="9"/>
  <c r="DQ127" i="9" s="1"/>
  <c r="DQ240" i="9" s="1"/>
  <c r="DO34" i="9"/>
  <c r="DO127" i="9" s="1"/>
  <c r="DO240" i="9" s="1"/>
  <c r="DM34" i="9"/>
  <c r="DM127" i="9" s="1"/>
  <c r="DM240" i="9" s="1"/>
  <c r="DK34" i="9"/>
  <c r="DK127" i="9" s="1"/>
  <c r="DK240" i="9" s="1"/>
  <c r="DI34" i="9"/>
  <c r="DI127" i="9" s="1"/>
  <c r="DI240" i="9" s="1"/>
  <c r="DG34" i="9"/>
  <c r="DG127" i="9" s="1"/>
  <c r="DG240" i="9" s="1"/>
  <c r="DE34" i="9"/>
  <c r="DE127" i="9" s="1"/>
  <c r="DE240" i="9" s="1"/>
  <c r="DC34" i="9"/>
  <c r="DC127" i="9" s="1"/>
  <c r="DC240" i="9" s="1"/>
  <c r="DA34" i="9"/>
  <c r="DA127" i="9" s="1"/>
  <c r="DA240" i="9" s="1"/>
  <c r="CY34" i="9"/>
  <c r="CY127" i="9" s="1"/>
  <c r="CY240" i="9" s="1"/>
  <c r="CW34" i="9"/>
  <c r="CW127" i="9" s="1"/>
  <c r="CW240" i="9" s="1"/>
  <c r="CU34" i="9"/>
  <c r="CU127" i="9" s="1"/>
  <c r="CU240" i="9" s="1"/>
  <c r="CS34" i="9"/>
  <c r="CS127" i="9" s="1"/>
  <c r="CS240" i="9" s="1"/>
  <c r="CQ34" i="9"/>
  <c r="CQ127" i="9" s="1"/>
  <c r="CQ240" i="9" s="1"/>
  <c r="CO34" i="9"/>
  <c r="CO127" i="9" s="1"/>
  <c r="CO240" i="9" s="1"/>
  <c r="CM34" i="9"/>
  <c r="CM127" i="9" s="1"/>
  <c r="CM240" i="9" s="1"/>
  <c r="CK34" i="9"/>
  <c r="CK127" i="9" s="1"/>
  <c r="CK240" i="9" s="1"/>
  <c r="CI34" i="9"/>
  <c r="CI127" i="9" s="1"/>
  <c r="CI240" i="9" s="1"/>
  <c r="CG34" i="9"/>
  <c r="CG127" i="9" s="1"/>
  <c r="CG240" i="9" s="1"/>
  <c r="CE34" i="9"/>
  <c r="CE127" i="9" s="1"/>
  <c r="CE240" i="9" s="1"/>
  <c r="CC34" i="9"/>
  <c r="CC127" i="9" s="1"/>
  <c r="CC240" i="9" s="1"/>
  <c r="DV32" i="9"/>
  <c r="DV125" i="9" s="1"/>
  <c r="DV238" i="9" s="1"/>
  <c r="DT32" i="9"/>
  <c r="DT125" i="9" s="1"/>
  <c r="DT238" i="9" s="1"/>
  <c r="DR32" i="9"/>
  <c r="DR125" i="9" s="1"/>
  <c r="DR238" i="9" s="1"/>
  <c r="DP32" i="9"/>
  <c r="DP125" i="9" s="1"/>
  <c r="DP238" i="9" s="1"/>
  <c r="DN32" i="9"/>
  <c r="DN125" i="9" s="1"/>
  <c r="DN238" i="9" s="1"/>
  <c r="DL32" i="9"/>
  <c r="DL125" i="9" s="1"/>
  <c r="DL238" i="9" s="1"/>
  <c r="DJ32" i="9"/>
  <c r="DJ125" i="9" s="1"/>
  <c r="DJ238" i="9" s="1"/>
  <c r="DH32" i="9"/>
  <c r="DH125" i="9" s="1"/>
  <c r="DH238" i="9" s="1"/>
  <c r="DF32" i="9"/>
  <c r="DF125" i="9" s="1"/>
  <c r="DF238" i="9" s="1"/>
  <c r="DD32" i="9"/>
  <c r="DD125" i="9" s="1"/>
  <c r="DD238" i="9" s="1"/>
  <c r="DB32" i="9"/>
  <c r="DB125" i="9" s="1"/>
  <c r="DB238" i="9" s="1"/>
  <c r="CZ32" i="9"/>
  <c r="CZ125" i="9" s="1"/>
  <c r="CZ238" i="9" s="1"/>
  <c r="CX32" i="9"/>
  <c r="CX125" i="9" s="1"/>
  <c r="CX238" i="9" s="1"/>
  <c r="CV32" i="9"/>
  <c r="CV125" i="9" s="1"/>
  <c r="CV238" i="9" s="1"/>
  <c r="CT32" i="9"/>
  <c r="CT125" i="9" s="1"/>
  <c r="CT238" i="9" s="1"/>
  <c r="CR32" i="9"/>
  <c r="CR125" i="9" s="1"/>
  <c r="CR238" i="9" s="1"/>
  <c r="CP32" i="9"/>
  <c r="CP125" i="9" s="1"/>
  <c r="CP238" i="9" s="1"/>
  <c r="CN32" i="9"/>
  <c r="CN125" i="9" s="1"/>
  <c r="CN238" i="9" s="1"/>
  <c r="CL32" i="9"/>
  <c r="CL125" i="9" s="1"/>
  <c r="CL238" i="9" s="1"/>
  <c r="CJ32" i="9"/>
  <c r="CJ125" i="9" s="1"/>
  <c r="CJ238" i="9" s="1"/>
  <c r="CH32" i="9"/>
  <c r="CH125" i="9" s="1"/>
  <c r="CH238" i="9" s="1"/>
  <c r="CF32" i="9"/>
  <c r="CF125" i="9" s="1"/>
  <c r="CF238" i="9" s="1"/>
  <c r="CD32" i="9"/>
  <c r="CD125" i="9" s="1"/>
  <c r="CD238" i="9" s="1"/>
  <c r="CB32" i="9"/>
  <c r="DU32" i="9"/>
  <c r="DU125" i="9" s="1"/>
  <c r="DU238" i="9" s="1"/>
  <c r="DS32" i="9"/>
  <c r="DS125" i="9" s="1"/>
  <c r="DS238" i="9" s="1"/>
  <c r="DQ32" i="9"/>
  <c r="DQ125" i="9" s="1"/>
  <c r="DQ238" i="9" s="1"/>
  <c r="DO32" i="9"/>
  <c r="DO125" i="9" s="1"/>
  <c r="DO238" i="9" s="1"/>
  <c r="DM32" i="9"/>
  <c r="DM125" i="9" s="1"/>
  <c r="DM238" i="9" s="1"/>
  <c r="DK32" i="9"/>
  <c r="DK125" i="9" s="1"/>
  <c r="DK238" i="9" s="1"/>
  <c r="DI32" i="9"/>
  <c r="DI125" i="9" s="1"/>
  <c r="DI238" i="9" s="1"/>
  <c r="DG32" i="9"/>
  <c r="DG125" i="9" s="1"/>
  <c r="DG238" i="9" s="1"/>
  <c r="DE32" i="9"/>
  <c r="DE125" i="9" s="1"/>
  <c r="DE238" i="9" s="1"/>
  <c r="DC32" i="9"/>
  <c r="DC125" i="9" s="1"/>
  <c r="DC238" i="9" s="1"/>
  <c r="DA32" i="9"/>
  <c r="DA125" i="9" s="1"/>
  <c r="DA238" i="9" s="1"/>
  <c r="CY32" i="9"/>
  <c r="CY125" i="9" s="1"/>
  <c r="CY238" i="9" s="1"/>
  <c r="CW32" i="9"/>
  <c r="CW125" i="9" s="1"/>
  <c r="CW238" i="9" s="1"/>
  <c r="CU32" i="9"/>
  <c r="CU125" i="9" s="1"/>
  <c r="CU238" i="9" s="1"/>
  <c r="CS32" i="9"/>
  <c r="CS125" i="9" s="1"/>
  <c r="CS238" i="9" s="1"/>
  <c r="CQ32" i="9"/>
  <c r="CQ125" i="9" s="1"/>
  <c r="CQ238" i="9" s="1"/>
  <c r="CO32" i="9"/>
  <c r="CO125" i="9" s="1"/>
  <c r="CO238" i="9" s="1"/>
  <c r="CM32" i="9"/>
  <c r="CM125" i="9" s="1"/>
  <c r="CM238" i="9" s="1"/>
  <c r="CK32" i="9"/>
  <c r="CK125" i="9" s="1"/>
  <c r="CK238" i="9" s="1"/>
  <c r="CI32" i="9"/>
  <c r="CI125" i="9" s="1"/>
  <c r="CI238" i="9" s="1"/>
  <c r="CG32" i="9"/>
  <c r="CG125" i="9" s="1"/>
  <c r="CG238" i="9" s="1"/>
  <c r="CE32" i="9"/>
  <c r="CE125" i="9" s="1"/>
  <c r="CE238" i="9" s="1"/>
  <c r="CC32" i="9"/>
  <c r="CC125" i="9" s="1"/>
  <c r="CC238" i="9" s="1"/>
  <c r="DV30" i="9"/>
  <c r="DV124" i="9" s="1"/>
  <c r="DV237" i="9" s="1"/>
  <c r="DT30" i="9"/>
  <c r="DT124" i="9" s="1"/>
  <c r="DT237" i="9" s="1"/>
  <c r="DR30" i="9"/>
  <c r="DR124" i="9" s="1"/>
  <c r="DR237" i="9" s="1"/>
  <c r="DP30" i="9"/>
  <c r="DP124" i="9" s="1"/>
  <c r="DP237" i="9" s="1"/>
  <c r="DN30" i="9"/>
  <c r="DN124" i="9" s="1"/>
  <c r="DN237" i="9" s="1"/>
  <c r="DL30" i="9"/>
  <c r="DL124" i="9" s="1"/>
  <c r="DL237" i="9" s="1"/>
  <c r="DJ30" i="9"/>
  <c r="DJ124" i="9" s="1"/>
  <c r="DJ237" i="9" s="1"/>
  <c r="DH30" i="9"/>
  <c r="DH124" i="9" s="1"/>
  <c r="DH237" i="9" s="1"/>
  <c r="DF30" i="9"/>
  <c r="DF124" i="9" s="1"/>
  <c r="DF237" i="9" s="1"/>
  <c r="DD30" i="9"/>
  <c r="DD124" i="9" s="1"/>
  <c r="DD237" i="9" s="1"/>
  <c r="DB30" i="9"/>
  <c r="DB124" i="9" s="1"/>
  <c r="DB237" i="9" s="1"/>
  <c r="CZ30" i="9"/>
  <c r="CZ124" i="9" s="1"/>
  <c r="CZ237" i="9" s="1"/>
  <c r="CX30" i="9"/>
  <c r="CX124" i="9" s="1"/>
  <c r="CX237" i="9" s="1"/>
  <c r="CV30" i="9"/>
  <c r="CV124" i="9" s="1"/>
  <c r="CV237" i="9" s="1"/>
  <c r="CT30" i="9"/>
  <c r="CT124" i="9" s="1"/>
  <c r="CT237" i="9" s="1"/>
  <c r="CR30" i="9"/>
  <c r="CR124" i="9" s="1"/>
  <c r="CR237" i="9" s="1"/>
  <c r="CP30" i="9"/>
  <c r="CP124" i="9" s="1"/>
  <c r="CP237" i="9" s="1"/>
  <c r="CN30" i="9"/>
  <c r="CN124" i="9" s="1"/>
  <c r="CN237" i="9" s="1"/>
  <c r="CL30" i="9"/>
  <c r="CL124" i="9" s="1"/>
  <c r="CL237" i="9" s="1"/>
  <c r="CJ30" i="9"/>
  <c r="CJ124" i="9" s="1"/>
  <c r="CJ237" i="9" s="1"/>
  <c r="CH30" i="9"/>
  <c r="CH124" i="9" s="1"/>
  <c r="CH237" i="9" s="1"/>
  <c r="CF30" i="9"/>
  <c r="CF124" i="9" s="1"/>
  <c r="CF237" i="9" s="1"/>
  <c r="CD30" i="9"/>
  <c r="CD124" i="9" s="1"/>
  <c r="CD237" i="9" s="1"/>
  <c r="CB30" i="9"/>
  <c r="DU30" i="9"/>
  <c r="DU124" i="9" s="1"/>
  <c r="DU237" i="9" s="1"/>
  <c r="DS30" i="9"/>
  <c r="DS124" i="9" s="1"/>
  <c r="DS237" i="9" s="1"/>
  <c r="DQ30" i="9"/>
  <c r="DQ124" i="9" s="1"/>
  <c r="DQ237" i="9" s="1"/>
  <c r="DO30" i="9"/>
  <c r="DO124" i="9" s="1"/>
  <c r="DO237" i="9" s="1"/>
  <c r="DM30" i="9"/>
  <c r="DM124" i="9" s="1"/>
  <c r="DM237" i="9" s="1"/>
  <c r="DK30" i="9"/>
  <c r="DK124" i="9" s="1"/>
  <c r="DK237" i="9" s="1"/>
  <c r="DI30" i="9"/>
  <c r="DI124" i="9" s="1"/>
  <c r="DI237" i="9" s="1"/>
  <c r="DG30" i="9"/>
  <c r="DG124" i="9" s="1"/>
  <c r="DG237" i="9" s="1"/>
  <c r="DE30" i="9"/>
  <c r="DE124" i="9" s="1"/>
  <c r="DE237" i="9" s="1"/>
  <c r="DC30" i="9"/>
  <c r="DC124" i="9" s="1"/>
  <c r="DC237" i="9" s="1"/>
  <c r="DA30" i="9"/>
  <c r="DA124" i="9" s="1"/>
  <c r="DA237" i="9" s="1"/>
  <c r="CY30" i="9"/>
  <c r="CY124" i="9" s="1"/>
  <c r="CY237" i="9" s="1"/>
  <c r="CW30" i="9"/>
  <c r="CW124" i="9" s="1"/>
  <c r="CW237" i="9" s="1"/>
  <c r="CU30" i="9"/>
  <c r="CU124" i="9" s="1"/>
  <c r="CU237" i="9" s="1"/>
  <c r="CS30" i="9"/>
  <c r="CS124" i="9" s="1"/>
  <c r="CS237" i="9" s="1"/>
  <c r="CQ30" i="9"/>
  <c r="CQ124" i="9" s="1"/>
  <c r="CQ237" i="9" s="1"/>
  <c r="CO30" i="9"/>
  <c r="CO124" i="9" s="1"/>
  <c r="CO237" i="9" s="1"/>
  <c r="CM30" i="9"/>
  <c r="CM124" i="9" s="1"/>
  <c r="CM237" i="9" s="1"/>
  <c r="CK30" i="9"/>
  <c r="CK124" i="9" s="1"/>
  <c r="CK237" i="9" s="1"/>
  <c r="CI30" i="9"/>
  <c r="CI124" i="9" s="1"/>
  <c r="CI237" i="9" s="1"/>
  <c r="CG30" i="9"/>
  <c r="CG124" i="9" s="1"/>
  <c r="CG237" i="9" s="1"/>
  <c r="CE30" i="9"/>
  <c r="CE124" i="9" s="1"/>
  <c r="CE237" i="9" s="1"/>
  <c r="CC30" i="9"/>
  <c r="CC124" i="9" s="1"/>
  <c r="CC237" i="9" s="1"/>
  <c r="DV28" i="9"/>
  <c r="DT28" i="9"/>
  <c r="DR28" i="9"/>
  <c r="DP28" i="9"/>
  <c r="DN28" i="9"/>
  <c r="DL28" i="9"/>
  <c r="DJ28" i="9"/>
  <c r="DH28" i="9"/>
  <c r="DF28" i="9"/>
  <c r="DD28" i="9"/>
  <c r="DB28" i="9"/>
  <c r="CZ28" i="9"/>
  <c r="CX28" i="9"/>
  <c r="CV28" i="9"/>
  <c r="CT28" i="9"/>
  <c r="CR28" i="9"/>
  <c r="CP28" i="9"/>
  <c r="CN28" i="9"/>
  <c r="CL28" i="9"/>
  <c r="CJ28" i="9"/>
  <c r="CH28" i="9"/>
  <c r="CF28" i="9"/>
  <c r="CD28" i="9"/>
  <c r="CB28" i="9"/>
  <c r="DU28" i="9"/>
  <c r="DS28" i="9"/>
  <c r="DQ28" i="9"/>
  <c r="DO28" i="9"/>
  <c r="DM28" i="9"/>
  <c r="DK28" i="9"/>
  <c r="DI28" i="9"/>
  <c r="DG28" i="9"/>
  <c r="DE28" i="9"/>
  <c r="DC28" i="9"/>
  <c r="DA28" i="9"/>
  <c r="CY28" i="9"/>
  <c r="CW28" i="9"/>
  <c r="CU28" i="9"/>
  <c r="CS28" i="9"/>
  <c r="CQ28" i="9"/>
  <c r="CO28" i="9"/>
  <c r="CM28" i="9"/>
  <c r="CK28" i="9"/>
  <c r="CI28" i="9"/>
  <c r="CG28" i="9"/>
  <c r="CE28" i="9"/>
  <c r="CC28" i="9"/>
  <c r="DV26" i="9"/>
  <c r="DV121" i="9" s="1"/>
  <c r="DV234" i="9" s="1"/>
  <c r="DT26" i="9"/>
  <c r="DT121" i="9" s="1"/>
  <c r="DT234" i="9" s="1"/>
  <c r="DR26" i="9"/>
  <c r="DR121" i="9" s="1"/>
  <c r="DR234" i="9" s="1"/>
  <c r="DP26" i="9"/>
  <c r="DP121" i="9" s="1"/>
  <c r="DP234" i="9" s="1"/>
  <c r="DN26" i="9"/>
  <c r="DN121" i="9" s="1"/>
  <c r="DN234" i="9" s="1"/>
  <c r="DL26" i="9"/>
  <c r="DL121" i="9" s="1"/>
  <c r="DL234" i="9" s="1"/>
  <c r="DJ26" i="9"/>
  <c r="DJ121" i="9" s="1"/>
  <c r="DJ234" i="9" s="1"/>
  <c r="DH26" i="9"/>
  <c r="DH121" i="9" s="1"/>
  <c r="DH234" i="9" s="1"/>
  <c r="DF26" i="9"/>
  <c r="DF121" i="9" s="1"/>
  <c r="DF234" i="9" s="1"/>
  <c r="DD26" i="9"/>
  <c r="DD121" i="9" s="1"/>
  <c r="DD234" i="9" s="1"/>
  <c r="DB26" i="9"/>
  <c r="DB121" i="9" s="1"/>
  <c r="DB234" i="9" s="1"/>
  <c r="CZ26" i="9"/>
  <c r="CZ121" i="9" s="1"/>
  <c r="CZ234" i="9" s="1"/>
  <c r="CX26" i="9"/>
  <c r="CX121" i="9" s="1"/>
  <c r="CX234" i="9" s="1"/>
  <c r="CV26" i="9"/>
  <c r="CV121" i="9" s="1"/>
  <c r="CV234" i="9" s="1"/>
  <c r="CT26" i="9"/>
  <c r="CT121" i="9" s="1"/>
  <c r="CT234" i="9" s="1"/>
  <c r="CR26" i="9"/>
  <c r="CR121" i="9" s="1"/>
  <c r="CR234" i="9" s="1"/>
  <c r="CP26" i="9"/>
  <c r="CP121" i="9" s="1"/>
  <c r="CP234" i="9" s="1"/>
  <c r="CN26" i="9"/>
  <c r="CN121" i="9" s="1"/>
  <c r="CN234" i="9" s="1"/>
  <c r="CL26" i="9"/>
  <c r="CL121" i="9" s="1"/>
  <c r="CL234" i="9" s="1"/>
  <c r="CJ26" i="9"/>
  <c r="CJ121" i="9" s="1"/>
  <c r="CJ234" i="9" s="1"/>
  <c r="CH26" i="9"/>
  <c r="CH121" i="9" s="1"/>
  <c r="CH234" i="9" s="1"/>
  <c r="CF26" i="9"/>
  <c r="CF121" i="9" s="1"/>
  <c r="CF234" i="9" s="1"/>
  <c r="CD26" i="9"/>
  <c r="CD121" i="9" s="1"/>
  <c r="CD234" i="9" s="1"/>
  <c r="CB26" i="9"/>
  <c r="DU26" i="9"/>
  <c r="DU121" i="9" s="1"/>
  <c r="DU234" i="9" s="1"/>
  <c r="DS26" i="9"/>
  <c r="DS121" i="9" s="1"/>
  <c r="DS234" i="9" s="1"/>
  <c r="DQ26" i="9"/>
  <c r="DQ121" i="9" s="1"/>
  <c r="DQ234" i="9" s="1"/>
  <c r="DO26" i="9"/>
  <c r="DO121" i="9" s="1"/>
  <c r="DO234" i="9" s="1"/>
  <c r="DM26" i="9"/>
  <c r="DM121" i="9" s="1"/>
  <c r="DM234" i="9" s="1"/>
  <c r="DK26" i="9"/>
  <c r="DK121" i="9" s="1"/>
  <c r="DK234" i="9" s="1"/>
  <c r="DI26" i="9"/>
  <c r="DI121" i="9" s="1"/>
  <c r="DI234" i="9" s="1"/>
  <c r="DG26" i="9"/>
  <c r="DG121" i="9" s="1"/>
  <c r="DG234" i="9" s="1"/>
  <c r="DE26" i="9"/>
  <c r="DE121" i="9" s="1"/>
  <c r="DE234" i="9" s="1"/>
  <c r="DC26" i="9"/>
  <c r="DC121" i="9" s="1"/>
  <c r="DC234" i="9" s="1"/>
  <c r="DA26" i="9"/>
  <c r="DA121" i="9" s="1"/>
  <c r="DA234" i="9" s="1"/>
  <c r="CY26" i="9"/>
  <c r="CY121" i="9" s="1"/>
  <c r="CY234" i="9" s="1"/>
  <c r="CW26" i="9"/>
  <c r="CW121" i="9" s="1"/>
  <c r="CW234" i="9" s="1"/>
  <c r="CU26" i="9"/>
  <c r="CU121" i="9" s="1"/>
  <c r="CU234" i="9" s="1"/>
  <c r="CS26" i="9"/>
  <c r="CS121" i="9" s="1"/>
  <c r="CS234" i="9" s="1"/>
  <c r="CQ26" i="9"/>
  <c r="CQ121" i="9" s="1"/>
  <c r="CQ234" i="9" s="1"/>
  <c r="CO26" i="9"/>
  <c r="CO121" i="9" s="1"/>
  <c r="CO234" i="9" s="1"/>
  <c r="CM26" i="9"/>
  <c r="CM121" i="9" s="1"/>
  <c r="CM234" i="9" s="1"/>
  <c r="CK26" i="9"/>
  <c r="CK121" i="9" s="1"/>
  <c r="CK234" i="9" s="1"/>
  <c r="CI26" i="9"/>
  <c r="CI121" i="9" s="1"/>
  <c r="CI234" i="9" s="1"/>
  <c r="CG26" i="9"/>
  <c r="CG121" i="9" s="1"/>
  <c r="CG234" i="9" s="1"/>
  <c r="CE26" i="9"/>
  <c r="CE121" i="9" s="1"/>
  <c r="CE234" i="9" s="1"/>
  <c r="CC26" i="9"/>
  <c r="CC121" i="9" s="1"/>
  <c r="CC234" i="9" s="1"/>
  <c r="DV24" i="9"/>
  <c r="DV119" i="9" s="1"/>
  <c r="DV232" i="9" s="1"/>
  <c r="DT24" i="9"/>
  <c r="DT119" i="9" s="1"/>
  <c r="DT232" i="9" s="1"/>
  <c r="DR24" i="9"/>
  <c r="DR119" i="9" s="1"/>
  <c r="DR232" i="9" s="1"/>
  <c r="DP24" i="9"/>
  <c r="DP119" i="9" s="1"/>
  <c r="DP232" i="9" s="1"/>
  <c r="DN24" i="9"/>
  <c r="DN119" i="9" s="1"/>
  <c r="DN232" i="9" s="1"/>
  <c r="DL24" i="9"/>
  <c r="DL119" i="9" s="1"/>
  <c r="DL232" i="9" s="1"/>
  <c r="DJ24" i="9"/>
  <c r="DJ119" i="9" s="1"/>
  <c r="DJ232" i="9" s="1"/>
  <c r="DH24" i="9"/>
  <c r="DH119" i="9" s="1"/>
  <c r="DH232" i="9" s="1"/>
  <c r="DF24" i="9"/>
  <c r="DF119" i="9" s="1"/>
  <c r="DF232" i="9" s="1"/>
  <c r="DD24" i="9"/>
  <c r="DD119" i="9" s="1"/>
  <c r="DD232" i="9" s="1"/>
  <c r="DB24" i="9"/>
  <c r="DB119" i="9" s="1"/>
  <c r="DB232" i="9" s="1"/>
  <c r="CZ24" i="9"/>
  <c r="CZ119" i="9" s="1"/>
  <c r="CZ232" i="9" s="1"/>
  <c r="CX24" i="9"/>
  <c r="CX119" i="9" s="1"/>
  <c r="CX232" i="9" s="1"/>
  <c r="CV24" i="9"/>
  <c r="CV119" i="9" s="1"/>
  <c r="CV232" i="9" s="1"/>
  <c r="CT24" i="9"/>
  <c r="CT119" i="9" s="1"/>
  <c r="CT232" i="9" s="1"/>
  <c r="CR24" i="9"/>
  <c r="CR119" i="9" s="1"/>
  <c r="CR232" i="9" s="1"/>
  <c r="CP24" i="9"/>
  <c r="CP119" i="9" s="1"/>
  <c r="CP232" i="9" s="1"/>
  <c r="CN24" i="9"/>
  <c r="CN119" i="9" s="1"/>
  <c r="CN232" i="9" s="1"/>
  <c r="CL24" i="9"/>
  <c r="CL119" i="9" s="1"/>
  <c r="CL232" i="9" s="1"/>
  <c r="CJ24" i="9"/>
  <c r="CJ119" i="9" s="1"/>
  <c r="CJ232" i="9" s="1"/>
  <c r="CH24" i="9"/>
  <c r="CH119" i="9" s="1"/>
  <c r="CH232" i="9" s="1"/>
  <c r="CF24" i="9"/>
  <c r="CF119" i="9" s="1"/>
  <c r="CF232" i="9" s="1"/>
  <c r="CD24" i="9"/>
  <c r="CD119" i="9" s="1"/>
  <c r="CD232" i="9" s="1"/>
  <c r="CB24" i="9"/>
  <c r="DV22" i="9"/>
  <c r="DV117" i="9" s="1"/>
  <c r="DV230" i="9" s="1"/>
  <c r="DT22" i="9"/>
  <c r="DT117" i="9" s="1"/>
  <c r="DT230" i="9" s="1"/>
  <c r="DR22" i="9"/>
  <c r="DR117" i="9" s="1"/>
  <c r="DR230" i="9" s="1"/>
  <c r="DP22" i="9"/>
  <c r="DP117" i="9" s="1"/>
  <c r="DP230" i="9" s="1"/>
  <c r="DN22" i="9"/>
  <c r="DN117" i="9" s="1"/>
  <c r="DN230" i="9" s="1"/>
  <c r="DL22" i="9"/>
  <c r="DL117" i="9" s="1"/>
  <c r="DL230" i="9" s="1"/>
  <c r="DJ22" i="9"/>
  <c r="DJ117" i="9" s="1"/>
  <c r="DJ230" i="9" s="1"/>
  <c r="DH22" i="9"/>
  <c r="DH117" i="9" s="1"/>
  <c r="DH230" i="9" s="1"/>
  <c r="DF22" i="9"/>
  <c r="DF117" i="9" s="1"/>
  <c r="DF230" i="9" s="1"/>
  <c r="DD22" i="9"/>
  <c r="DD117" i="9" s="1"/>
  <c r="DD230" i="9" s="1"/>
  <c r="DB22" i="9"/>
  <c r="DB117" i="9" s="1"/>
  <c r="DB230" i="9" s="1"/>
  <c r="CZ22" i="9"/>
  <c r="CZ117" i="9" s="1"/>
  <c r="CZ230" i="9" s="1"/>
  <c r="CX22" i="9"/>
  <c r="CX117" i="9" s="1"/>
  <c r="CX230" i="9" s="1"/>
  <c r="CV22" i="9"/>
  <c r="CV117" i="9" s="1"/>
  <c r="CV230" i="9" s="1"/>
  <c r="CT22" i="9"/>
  <c r="CT117" i="9" s="1"/>
  <c r="CT230" i="9" s="1"/>
  <c r="CR22" i="9"/>
  <c r="CR117" i="9" s="1"/>
  <c r="CR230" i="9" s="1"/>
  <c r="CP22" i="9"/>
  <c r="CP117" i="9" s="1"/>
  <c r="CP230" i="9" s="1"/>
  <c r="CN22" i="9"/>
  <c r="CN117" i="9" s="1"/>
  <c r="CN230" i="9" s="1"/>
  <c r="CL22" i="9"/>
  <c r="CL117" i="9" s="1"/>
  <c r="CL230" i="9" s="1"/>
  <c r="CJ22" i="9"/>
  <c r="CJ117" i="9" s="1"/>
  <c r="CJ230" i="9" s="1"/>
  <c r="CH22" i="9"/>
  <c r="CH117" i="9" s="1"/>
  <c r="CH230" i="9" s="1"/>
  <c r="CF22" i="9"/>
  <c r="CF117" i="9" s="1"/>
  <c r="CF230" i="9" s="1"/>
  <c r="CD22" i="9"/>
  <c r="CD117" i="9" s="1"/>
  <c r="CD230" i="9" s="1"/>
  <c r="CB22" i="9"/>
  <c r="CC7" i="9"/>
  <c r="CC111" i="9" s="1"/>
  <c r="CC224" i="9" s="1"/>
  <c r="CE7" i="9"/>
  <c r="CE111" i="9" s="1"/>
  <c r="CE224" i="9" s="1"/>
  <c r="CG7" i="9"/>
  <c r="CG111" i="9" s="1"/>
  <c r="CG224" i="9" s="1"/>
  <c r="CI7" i="9"/>
  <c r="CI111" i="9" s="1"/>
  <c r="CI224" i="9" s="1"/>
  <c r="CK7" i="9"/>
  <c r="CK111" i="9" s="1"/>
  <c r="CK224" i="9" s="1"/>
  <c r="CM7" i="9"/>
  <c r="CM111" i="9" s="1"/>
  <c r="CM224" i="9" s="1"/>
  <c r="CO7" i="9"/>
  <c r="CO111" i="9" s="1"/>
  <c r="CO224" i="9" s="1"/>
  <c r="CQ7" i="9"/>
  <c r="CQ111" i="9" s="1"/>
  <c r="CQ224" i="9" s="1"/>
  <c r="CS7" i="9"/>
  <c r="CS111" i="9" s="1"/>
  <c r="CS224" i="9" s="1"/>
  <c r="CU7" i="9"/>
  <c r="CU111" i="9" s="1"/>
  <c r="CU224" i="9" s="1"/>
  <c r="CW7" i="9"/>
  <c r="CW111" i="9" s="1"/>
  <c r="CW224" i="9" s="1"/>
  <c r="CY7" i="9"/>
  <c r="CY111" i="9" s="1"/>
  <c r="CY224" i="9" s="1"/>
  <c r="DA7" i="9"/>
  <c r="DA111" i="9" s="1"/>
  <c r="DA224" i="9" s="1"/>
  <c r="DC7" i="9"/>
  <c r="DC111" i="9" s="1"/>
  <c r="DC224" i="9" s="1"/>
  <c r="DE7" i="9"/>
  <c r="DE111" i="9" s="1"/>
  <c r="DE224" i="9" s="1"/>
  <c r="DG7" i="9"/>
  <c r="DG111" i="9" s="1"/>
  <c r="DG224" i="9" s="1"/>
  <c r="DI7" i="9"/>
  <c r="DI111" i="9" s="1"/>
  <c r="DI224" i="9" s="1"/>
  <c r="DK7" i="9"/>
  <c r="DK111" i="9" s="1"/>
  <c r="DK224" i="9" s="1"/>
  <c r="DM7" i="9"/>
  <c r="DM111" i="9" s="1"/>
  <c r="DM224" i="9" s="1"/>
  <c r="DO7" i="9"/>
  <c r="DO111" i="9" s="1"/>
  <c r="DO224" i="9" s="1"/>
  <c r="DQ7" i="9"/>
  <c r="DQ111" i="9" s="1"/>
  <c r="DQ224" i="9" s="1"/>
  <c r="DS7" i="9"/>
  <c r="DS111" i="9" s="1"/>
  <c r="DS224" i="9" s="1"/>
  <c r="CB8" i="9"/>
  <c r="CD8" i="9"/>
  <c r="CF8" i="9"/>
  <c r="CH8" i="9"/>
  <c r="CJ8" i="9"/>
  <c r="CL8" i="9"/>
  <c r="CN8" i="9"/>
  <c r="CP8" i="9"/>
  <c r="CR8" i="9"/>
  <c r="CT8" i="9"/>
  <c r="CV8" i="9"/>
  <c r="CX8" i="9"/>
  <c r="CZ8" i="9"/>
  <c r="DB8" i="9"/>
  <c r="DD8" i="9"/>
  <c r="DF8" i="9"/>
  <c r="DH8" i="9"/>
  <c r="DJ8" i="9"/>
  <c r="DL8" i="9"/>
  <c r="DN8" i="9"/>
  <c r="DP8" i="9"/>
  <c r="DR8" i="9"/>
  <c r="DT8" i="9"/>
  <c r="CC9" i="9"/>
  <c r="CE9" i="9"/>
  <c r="CE135" i="9" s="1"/>
  <c r="CE248" i="9" s="1"/>
  <c r="CG9" i="9"/>
  <c r="CG135" i="9" s="1"/>
  <c r="CG248" i="9" s="1"/>
  <c r="CI9" i="9"/>
  <c r="CI135" i="9" s="1"/>
  <c r="CI248" i="9" s="1"/>
  <c r="CK9" i="9"/>
  <c r="CK135" i="9" s="1"/>
  <c r="CK248" i="9" s="1"/>
  <c r="CM9" i="9"/>
  <c r="CM135" i="9" s="1"/>
  <c r="CM248" i="9" s="1"/>
  <c r="CO9" i="9"/>
  <c r="CO135" i="9" s="1"/>
  <c r="CO248" i="9" s="1"/>
  <c r="CQ9" i="9"/>
  <c r="CQ135" i="9" s="1"/>
  <c r="CQ248" i="9" s="1"/>
  <c r="CS9" i="9"/>
  <c r="CS135" i="9" s="1"/>
  <c r="CS248" i="9" s="1"/>
  <c r="CU9" i="9"/>
  <c r="CU135" i="9" s="1"/>
  <c r="CU248" i="9" s="1"/>
  <c r="CW9" i="9"/>
  <c r="CW135" i="9" s="1"/>
  <c r="CW248" i="9" s="1"/>
  <c r="CY9" i="9"/>
  <c r="CY135" i="9" s="1"/>
  <c r="CY248" i="9" s="1"/>
  <c r="DA9" i="9"/>
  <c r="DA135" i="9" s="1"/>
  <c r="DA248" i="9" s="1"/>
  <c r="DC9" i="9"/>
  <c r="DC135" i="9" s="1"/>
  <c r="DC248" i="9" s="1"/>
  <c r="DE9" i="9"/>
  <c r="DE135" i="9" s="1"/>
  <c r="DE248" i="9" s="1"/>
  <c r="DG9" i="9"/>
  <c r="DG135" i="9" s="1"/>
  <c r="DG248" i="9" s="1"/>
  <c r="DI9" i="9"/>
  <c r="DI135" i="9" s="1"/>
  <c r="DI248" i="9" s="1"/>
  <c r="DK9" i="9"/>
  <c r="DK135" i="9" s="1"/>
  <c r="DK248" i="9" s="1"/>
  <c r="DM9" i="9"/>
  <c r="DM135" i="9" s="1"/>
  <c r="DM248" i="9" s="1"/>
  <c r="DO9" i="9"/>
  <c r="DO135" i="9" s="1"/>
  <c r="DO248" i="9" s="1"/>
  <c r="DQ9" i="9"/>
  <c r="DQ135" i="9" s="1"/>
  <c r="DQ248" i="9" s="1"/>
  <c r="DS9" i="9"/>
  <c r="DS135" i="9" s="1"/>
  <c r="DS248" i="9" s="1"/>
  <c r="CB10" i="9"/>
  <c r="CD10" i="9"/>
  <c r="CD136" i="9" s="1"/>
  <c r="CD249" i="9" s="1"/>
  <c r="CF10" i="9"/>
  <c r="CF136" i="9" s="1"/>
  <c r="CF249" i="9" s="1"/>
  <c r="CH10" i="9"/>
  <c r="CH136" i="9" s="1"/>
  <c r="CH249" i="9" s="1"/>
  <c r="CJ10" i="9"/>
  <c r="CJ136" i="9" s="1"/>
  <c r="CJ249" i="9" s="1"/>
  <c r="CL10" i="9"/>
  <c r="CL136" i="9" s="1"/>
  <c r="CL249" i="9" s="1"/>
  <c r="CN10" i="9"/>
  <c r="CN136" i="9" s="1"/>
  <c r="CN249" i="9" s="1"/>
  <c r="CP10" i="9"/>
  <c r="CP136" i="9" s="1"/>
  <c r="CP249" i="9" s="1"/>
  <c r="CR10" i="9"/>
  <c r="CR136" i="9" s="1"/>
  <c r="CR249" i="9" s="1"/>
  <c r="CT10" i="9"/>
  <c r="CT136" i="9" s="1"/>
  <c r="CT249" i="9" s="1"/>
  <c r="CV10" i="9"/>
  <c r="CV136" i="9" s="1"/>
  <c r="CV249" i="9" s="1"/>
  <c r="CX10" i="9"/>
  <c r="CX136" i="9" s="1"/>
  <c r="CX249" i="9" s="1"/>
  <c r="CZ10" i="9"/>
  <c r="CZ136" i="9" s="1"/>
  <c r="CZ249" i="9" s="1"/>
  <c r="DB10" i="9"/>
  <c r="DB136" i="9" s="1"/>
  <c r="DB249" i="9" s="1"/>
  <c r="DD10" i="9"/>
  <c r="DD136" i="9" s="1"/>
  <c r="DD249" i="9" s="1"/>
  <c r="DF10" i="9"/>
  <c r="DF136" i="9" s="1"/>
  <c r="DF249" i="9" s="1"/>
  <c r="DH10" i="9"/>
  <c r="DH136" i="9" s="1"/>
  <c r="DH249" i="9" s="1"/>
  <c r="DJ10" i="9"/>
  <c r="DJ136" i="9" s="1"/>
  <c r="DJ249" i="9" s="1"/>
  <c r="DL10" i="9"/>
  <c r="DL136" i="9" s="1"/>
  <c r="DL249" i="9" s="1"/>
  <c r="DN10" i="9"/>
  <c r="DN136" i="9" s="1"/>
  <c r="DN249" i="9" s="1"/>
  <c r="DP10" i="9"/>
  <c r="DP136" i="9" s="1"/>
  <c r="DP249" i="9" s="1"/>
  <c r="DR10" i="9"/>
  <c r="DR136" i="9" s="1"/>
  <c r="DR249" i="9" s="1"/>
  <c r="DT10" i="9"/>
  <c r="DT136" i="9" s="1"/>
  <c r="DT249" i="9" s="1"/>
  <c r="CC11" i="9"/>
  <c r="CC137" i="9" s="1"/>
  <c r="CC250" i="9" s="1"/>
  <c r="CE11" i="9"/>
  <c r="CE137" i="9" s="1"/>
  <c r="CE250" i="9" s="1"/>
  <c r="CG11" i="9"/>
  <c r="CG137" i="9" s="1"/>
  <c r="CG250" i="9" s="1"/>
  <c r="CI11" i="9"/>
  <c r="CI137" i="9" s="1"/>
  <c r="CI250" i="9" s="1"/>
  <c r="CK11" i="9"/>
  <c r="CK137" i="9" s="1"/>
  <c r="CK250" i="9" s="1"/>
  <c r="CM11" i="9"/>
  <c r="CM137" i="9" s="1"/>
  <c r="CM250" i="9" s="1"/>
  <c r="CO11" i="9"/>
  <c r="CO137" i="9" s="1"/>
  <c r="CO250" i="9" s="1"/>
  <c r="CQ11" i="9"/>
  <c r="CQ137" i="9" s="1"/>
  <c r="CQ250" i="9" s="1"/>
  <c r="CS11" i="9"/>
  <c r="CS137" i="9" s="1"/>
  <c r="CS250" i="9" s="1"/>
  <c r="CU11" i="9"/>
  <c r="CU137" i="9" s="1"/>
  <c r="CU250" i="9" s="1"/>
  <c r="CW11" i="9"/>
  <c r="CW137" i="9" s="1"/>
  <c r="CW250" i="9" s="1"/>
  <c r="CY11" i="9"/>
  <c r="CY137" i="9" s="1"/>
  <c r="CY250" i="9" s="1"/>
  <c r="DA11" i="9"/>
  <c r="DA137" i="9" s="1"/>
  <c r="DA250" i="9" s="1"/>
  <c r="DC11" i="9"/>
  <c r="DC137" i="9" s="1"/>
  <c r="DC250" i="9" s="1"/>
  <c r="DE11" i="9"/>
  <c r="DE137" i="9" s="1"/>
  <c r="DE250" i="9" s="1"/>
  <c r="DG11" i="9"/>
  <c r="DG137" i="9" s="1"/>
  <c r="DG250" i="9" s="1"/>
  <c r="DI11" i="9"/>
  <c r="DI137" i="9" s="1"/>
  <c r="DI250" i="9" s="1"/>
  <c r="DK11" i="9"/>
  <c r="DK137" i="9" s="1"/>
  <c r="DK250" i="9" s="1"/>
  <c r="DM11" i="9"/>
  <c r="DM137" i="9" s="1"/>
  <c r="DM250" i="9" s="1"/>
  <c r="DO11" i="9"/>
  <c r="DO137" i="9" s="1"/>
  <c r="DO250" i="9" s="1"/>
  <c r="DQ11" i="9"/>
  <c r="DQ137" i="9" s="1"/>
  <c r="DQ250" i="9" s="1"/>
  <c r="DS11" i="9"/>
  <c r="DS137" i="9" s="1"/>
  <c r="DS250" i="9" s="1"/>
  <c r="CB12" i="9"/>
  <c r="CD12" i="9"/>
  <c r="CD138" i="9" s="1"/>
  <c r="CD251" i="9" s="1"/>
  <c r="CF12" i="9"/>
  <c r="CF138" i="9" s="1"/>
  <c r="CF251" i="9" s="1"/>
  <c r="CH12" i="9"/>
  <c r="CH138" i="9" s="1"/>
  <c r="CH251" i="9" s="1"/>
  <c r="CJ12" i="9"/>
  <c r="CJ138" i="9" s="1"/>
  <c r="CJ251" i="9" s="1"/>
  <c r="CL12" i="9"/>
  <c r="CL138" i="9" s="1"/>
  <c r="CL251" i="9" s="1"/>
  <c r="CN12" i="9"/>
  <c r="CN138" i="9" s="1"/>
  <c r="CN251" i="9" s="1"/>
  <c r="CP12" i="9"/>
  <c r="CP138" i="9" s="1"/>
  <c r="CP251" i="9" s="1"/>
  <c r="CR12" i="9"/>
  <c r="CR138" i="9" s="1"/>
  <c r="CR251" i="9" s="1"/>
  <c r="CT12" i="9"/>
  <c r="CT138" i="9" s="1"/>
  <c r="CT251" i="9" s="1"/>
  <c r="CV12" i="9"/>
  <c r="CV138" i="9" s="1"/>
  <c r="CV251" i="9" s="1"/>
  <c r="CX12" i="9"/>
  <c r="CX138" i="9" s="1"/>
  <c r="CX251" i="9" s="1"/>
  <c r="CZ12" i="9"/>
  <c r="CZ138" i="9" s="1"/>
  <c r="CZ251" i="9" s="1"/>
  <c r="DB12" i="9"/>
  <c r="DB138" i="9" s="1"/>
  <c r="DB251" i="9" s="1"/>
  <c r="DD12" i="9"/>
  <c r="DD138" i="9" s="1"/>
  <c r="DD251" i="9" s="1"/>
  <c r="DF12" i="9"/>
  <c r="DF138" i="9" s="1"/>
  <c r="DF251" i="9" s="1"/>
  <c r="DH12" i="9"/>
  <c r="DH138" i="9" s="1"/>
  <c r="DH251" i="9" s="1"/>
  <c r="DJ12" i="9"/>
  <c r="DJ138" i="9" s="1"/>
  <c r="DJ251" i="9" s="1"/>
  <c r="DL12" i="9"/>
  <c r="DL138" i="9" s="1"/>
  <c r="DL251" i="9" s="1"/>
  <c r="DN12" i="9"/>
  <c r="DN138" i="9" s="1"/>
  <c r="DN251" i="9" s="1"/>
  <c r="DP12" i="9"/>
  <c r="DP138" i="9" s="1"/>
  <c r="DP251" i="9" s="1"/>
  <c r="DR12" i="9"/>
  <c r="DR138" i="9" s="1"/>
  <c r="DR251" i="9" s="1"/>
  <c r="DT12" i="9"/>
  <c r="DT138" i="9" s="1"/>
  <c r="DT251" i="9" s="1"/>
  <c r="CC13" i="9"/>
  <c r="CC139" i="9" s="1"/>
  <c r="CC252" i="9" s="1"/>
  <c r="CE13" i="9"/>
  <c r="CE139" i="9" s="1"/>
  <c r="CE252" i="9" s="1"/>
  <c r="CG13" i="9"/>
  <c r="CG139" i="9" s="1"/>
  <c r="CG252" i="9" s="1"/>
  <c r="CI13" i="9"/>
  <c r="CI139" i="9" s="1"/>
  <c r="CI252" i="9" s="1"/>
  <c r="CK13" i="9"/>
  <c r="CK139" i="9" s="1"/>
  <c r="CK252" i="9" s="1"/>
  <c r="CM13" i="9"/>
  <c r="CM139" i="9" s="1"/>
  <c r="CM252" i="9" s="1"/>
  <c r="CO13" i="9"/>
  <c r="CO139" i="9" s="1"/>
  <c r="CO252" i="9" s="1"/>
  <c r="CQ13" i="9"/>
  <c r="CQ139" i="9" s="1"/>
  <c r="CQ252" i="9" s="1"/>
  <c r="CS13" i="9"/>
  <c r="CS139" i="9" s="1"/>
  <c r="CS252" i="9" s="1"/>
  <c r="CU13" i="9"/>
  <c r="CU139" i="9" s="1"/>
  <c r="CU252" i="9" s="1"/>
  <c r="CW13" i="9"/>
  <c r="CW139" i="9" s="1"/>
  <c r="CW252" i="9" s="1"/>
  <c r="CY13" i="9"/>
  <c r="CY139" i="9" s="1"/>
  <c r="CY252" i="9" s="1"/>
  <c r="DA13" i="9"/>
  <c r="DA139" i="9" s="1"/>
  <c r="DA252" i="9" s="1"/>
  <c r="DC13" i="9"/>
  <c r="DC139" i="9" s="1"/>
  <c r="DC252" i="9" s="1"/>
  <c r="DE13" i="9"/>
  <c r="DE139" i="9" s="1"/>
  <c r="DE252" i="9" s="1"/>
  <c r="DG13" i="9"/>
  <c r="DG139" i="9" s="1"/>
  <c r="DG252" i="9" s="1"/>
  <c r="DI13" i="9"/>
  <c r="DI139" i="9" s="1"/>
  <c r="DI252" i="9" s="1"/>
  <c r="DK13" i="9"/>
  <c r="DK139" i="9" s="1"/>
  <c r="DK252" i="9" s="1"/>
  <c r="DM13" i="9"/>
  <c r="DM139" i="9" s="1"/>
  <c r="DM252" i="9" s="1"/>
  <c r="DO13" i="9"/>
  <c r="DO139" i="9" s="1"/>
  <c r="DO252" i="9" s="1"/>
  <c r="DQ13" i="9"/>
  <c r="DQ139" i="9" s="1"/>
  <c r="DQ252" i="9" s="1"/>
  <c r="DS13" i="9"/>
  <c r="DS139" i="9" s="1"/>
  <c r="DS252" i="9" s="1"/>
  <c r="CB14" i="9"/>
  <c r="CD14" i="9"/>
  <c r="CD140" i="9" s="1"/>
  <c r="CD253" i="9" s="1"/>
  <c r="CF14" i="9"/>
  <c r="CF140" i="9" s="1"/>
  <c r="CF253" i="9" s="1"/>
  <c r="CH14" i="9"/>
  <c r="CH140" i="9" s="1"/>
  <c r="CH253" i="9" s="1"/>
  <c r="CJ14" i="9"/>
  <c r="CJ140" i="9" s="1"/>
  <c r="CJ253" i="9" s="1"/>
  <c r="CL14" i="9"/>
  <c r="CL140" i="9" s="1"/>
  <c r="CL253" i="9" s="1"/>
  <c r="CN14" i="9"/>
  <c r="CN140" i="9" s="1"/>
  <c r="CN253" i="9" s="1"/>
  <c r="CP14" i="9"/>
  <c r="CP140" i="9" s="1"/>
  <c r="CP253" i="9" s="1"/>
  <c r="CR14" i="9"/>
  <c r="CR140" i="9" s="1"/>
  <c r="CR253" i="9" s="1"/>
  <c r="CT14" i="9"/>
  <c r="CT140" i="9" s="1"/>
  <c r="CT253" i="9" s="1"/>
  <c r="CV14" i="9"/>
  <c r="CV140" i="9" s="1"/>
  <c r="CV253" i="9" s="1"/>
  <c r="CX14" i="9"/>
  <c r="CX140" i="9" s="1"/>
  <c r="CX253" i="9" s="1"/>
  <c r="CZ14" i="9"/>
  <c r="CZ140" i="9" s="1"/>
  <c r="CZ253" i="9" s="1"/>
  <c r="DB14" i="9"/>
  <c r="DB140" i="9" s="1"/>
  <c r="DB253" i="9" s="1"/>
  <c r="DD14" i="9"/>
  <c r="DD140" i="9" s="1"/>
  <c r="DD253" i="9" s="1"/>
  <c r="DF14" i="9"/>
  <c r="DF140" i="9" s="1"/>
  <c r="DF253" i="9" s="1"/>
  <c r="DH14" i="9"/>
  <c r="DH140" i="9" s="1"/>
  <c r="DH253" i="9" s="1"/>
  <c r="DJ14" i="9"/>
  <c r="DJ140" i="9" s="1"/>
  <c r="DJ253" i="9" s="1"/>
  <c r="DL14" i="9"/>
  <c r="DL140" i="9" s="1"/>
  <c r="DL253" i="9" s="1"/>
  <c r="DN14" i="9"/>
  <c r="DN140" i="9" s="1"/>
  <c r="DN253" i="9" s="1"/>
  <c r="DP14" i="9"/>
  <c r="DP140" i="9" s="1"/>
  <c r="DP253" i="9" s="1"/>
  <c r="DR14" i="9"/>
  <c r="DR140" i="9" s="1"/>
  <c r="DR253" i="9" s="1"/>
  <c r="DT14" i="9"/>
  <c r="DT140" i="9" s="1"/>
  <c r="DT253" i="9" s="1"/>
  <c r="CC15" i="9"/>
  <c r="CC141" i="9" s="1"/>
  <c r="CC254" i="9" s="1"/>
  <c r="CE15" i="9"/>
  <c r="CE141" i="9" s="1"/>
  <c r="CE254" i="9" s="1"/>
  <c r="CG15" i="9"/>
  <c r="CG141" i="9" s="1"/>
  <c r="CG254" i="9" s="1"/>
  <c r="CI15" i="9"/>
  <c r="CI141" i="9" s="1"/>
  <c r="CI254" i="9" s="1"/>
  <c r="CK15" i="9"/>
  <c r="CK141" i="9" s="1"/>
  <c r="CK254" i="9" s="1"/>
  <c r="CM15" i="9"/>
  <c r="CM141" i="9" s="1"/>
  <c r="CM254" i="9" s="1"/>
  <c r="CO15" i="9"/>
  <c r="CO141" i="9" s="1"/>
  <c r="CO254" i="9" s="1"/>
  <c r="CQ15" i="9"/>
  <c r="CQ141" i="9" s="1"/>
  <c r="CQ254" i="9" s="1"/>
  <c r="CS15" i="9"/>
  <c r="CS141" i="9" s="1"/>
  <c r="CS254" i="9" s="1"/>
  <c r="CU15" i="9"/>
  <c r="CU141" i="9" s="1"/>
  <c r="CU254" i="9" s="1"/>
  <c r="CW15" i="9"/>
  <c r="CW141" i="9" s="1"/>
  <c r="CW254" i="9" s="1"/>
  <c r="CY15" i="9"/>
  <c r="CY141" i="9" s="1"/>
  <c r="CY254" i="9" s="1"/>
  <c r="DA15" i="9"/>
  <c r="DA141" i="9" s="1"/>
  <c r="DA254" i="9" s="1"/>
  <c r="DC15" i="9"/>
  <c r="DC141" i="9" s="1"/>
  <c r="DC254" i="9" s="1"/>
  <c r="DE15" i="9"/>
  <c r="DE141" i="9" s="1"/>
  <c r="DE254" i="9" s="1"/>
  <c r="DG15" i="9"/>
  <c r="DG141" i="9" s="1"/>
  <c r="DG254" i="9" s="1"/>
  <c r="DI15" i="9"/>
  <c r="DI141" i="9" s="1"/>
  <c r="DI254" i="9" s="1"/>
  <c r="DK15" i="9"/>
  <c r="DK141" i="9" s="1"/>
  <c r="DK254" i="9" s="1"/>
  <c r="DM15" i="9"/>
  <c r="DM141" i="9" s="1"/>
  <c r="DM254" i="9" s="1"/>
  <c r="DO15" i="9"/>
  <c r="DO141" i="9" s="1"/>
  <c r="DO254" i="9" s="1"/>
  <c r="DQ15" i="9"/>
  <c r="DQ141" i="9" s="1"/>
  <c r="DQ254" i="9" s="1"/>
  <c r="DS15" i="9"/>
  <c r="DS141" i="9" s="1"/>
  <c r="DS254" i="9" s="1"/>
  <c r="CB16" i="9"/>
  <c r="CD16" i="9"/>
  <c r="CF16" i="9"/>
  <c r="CH16" i="9"/>
  <c r="CJ16" i="9"/>
  <c r="CL16" i="9"/>
  <c r="CN16" i="9"/>
  <c r="CP16" i="9"/>
  <c r="CR16" i="9"/>
  <c r="CT16" i="9"/>
  <c r="CV16" i="9"/>
  <c r="CX16" i="9"/>
  <c r="CZ16" i="9"/>
  <c r="DB16" i="9"/>
  <c r="DD16" i="9"/>
  <c r="DF16" i="9"/>
  <c r="DH16" i="9"/>
  <c r="DJ16" i="9"/>
  <c r="DL16" i="9"/>
  <c r="DN16" i="9"/>
  <c r="DP16" i="9"/>
  <c r="DR16" i="9"/>
  <c r="DT16" i="9"/>
  <c r="CC17" i="9"/>
  <c r="CC142" i="9" s="1"/>
  <c r="CC255" i="9" s="1"/>
  <c r="CE17" i="9"/>
  <c r="CE142" i="9" s="1"/>
  <c r="CE255" i="9" s="1"/>
  <c r="CG17" i="9"/>
  <c r="CG142" i="9" s="1"/>
  <c r="CG255" i="9" s="1"/>
  <c r="CI17" i="9"/>
  <c r="CI142" i="9" s="1"/>
  <c r="CI255" i="9" s="1"/>
  <c r="CK17" i="9"/>
  <c r="CK142" i="9" s="1"/>
  <c r="CK255" i="9" s="1"/>
  <c r="CM17" i="9"/>
  <c r="CM142" i="9" s="1"/>
  <c r="CM255" i="9" s="1"/>
  <c r="CO17" i="9"/>
  <c r="CO142" i="9" s="1"/>
  <c r="CO255" i="9" s="1"/>
  <c r="CQ17" i="9"/>
  <c r="CQ142" i="9" s="1"/>
  <c r="CQ255" i="9" s="1"/>
  <c r="CS17" i="9"/>
  <c r="CS142" i="9" s="1"/>
  <c r="CS255" i="9" s="1"/>
  <c r="CU17" i="9"/>
  <c r="CU142" i="9" s="1"/>
  <c r="CU255" i="9" s="1"/>
  <c r="CW17" i="9"/>
  <c r="CW142" i="9" s="1"/>
  <c r="CW255" i="9" s="1"/>
  <c r="CY17" i="9"/>
  <c r="CY142" i="9" s="1"/>
  <c r="CY255" i="9" s="1"/>
  <c r="DA17" i="9"/>
  <c r="DA142" i="9" s="1"/>
  <c r="DA255" i="9" s="1"/>
  <c r="DC17" i="9"/>
  <c r="DC142" i="9" s="1"/>
  <c r="DC255" i="9" s="1"/>
  <c r="DE17" i="9"/>
  <c r="DE142" i="9" s="1"/>
  <c r="DE255" i="9" s="1"/>
  <c r="DG17" i="9"/>
  <c r="DG142" i="9" s="1"/>
  <c r="DG255" i="9" s="1"/>
  <c r="DI17" i="9"/>
  <c r="DI142" i="9" s="1"/>
  <c r="DI255" i="9" s="1"/>
  <c r="DK17" i="9"/>
  <c r="DK142" i="9" s="1"/>
  <c r="DK255" i="9" s="1"/>
  <c r="DM17" i="9"/>
  <c r="DM142" i="9" s="1"/>
  <c r="DM255" i="9" s="1"/>
  <c r="DO17" i="9"/>
  <c r="DO142" i="9" s="1"/>
  <c r="DO255" i="9" s="1"/>
  <c r="DQ17" i="9"/>
  <c r="DQ142" i="9" s="1"/>
  <c r="DQ255" i="9" s="1"/>
  <c r="DS17" i="9"/>
  <c r="DS142" i="9" s="1"/>
  <c r="DS255" i="9" s="1"/>
  <c r="CB18" i="9"/>
  <c r="CD18" i="9"/>
  <c r="CD114" i="9" s="1"/>
  <c r="CD227" i="9" s="1"/>
  <c r="CF18" i="9"/>
  <c r="CF114" i="9" s="1"/>
  <c r="CF227" i="9" s="1"/>
  <c r="CH18" i="9"/>
  <c r="CH114" i="9" s="1"/>
  <c r="CH227" i="9" s="1"/>
  <c r="CJ18" i="9"/>
  <c r="CJ114" i="9" s="1"/>
  <c r="CJ227" i="9" s="1"/>
  <c r="CL18" i="9"/>
  <c r="CL114" i="9" s="1"/>
  <c r="CL227" i="9" s="1"/>
  <c r="CN18" i="9"/>
  <c r="CN114" i="9" s="1"/>
  <c r="CN227" i="9" s="1"/>
  <c r="CP18" i="9"/>
  <c r="CP114" i="9" s="1"/>
  <c r="CP227" i="9" s="1"/>
  <c r="CR18" i="9"/>
  <c r="CR114" i="9" s="1"/>
  <c r="CR227" i="9" s="1"/>
  <c r="CT18" i="9"/>
  <c r="CT114" i="9" s="1"/>
  <c r="CT227" i="9" s="1"/>
  <c r="CV18" i="9"/>
  <c r="CV114" i="9" s="1"/>
  <c r="CV227" i="9" s="1"/>
  <c r="CX18" i="9"/>
  <c r="CX114" i="9" s="1"/>
  <c r="CX227" i="9" s="1"/>
  <c r="CZ18" i="9"/>
  <c r="CZ114" i="9" s="1"/>
  <c r="CZ227" i="9" s="1"/>
  <c r="DB18" i="9"/>
  <c r="DB114" i="9" s="1"/>
  <c r="DB227" i="9" s="1"/>
  <c r="DD18" i="9"/>
  <c r="DD114" i="9" s="1"/>
  <c r="DD227" i="9" s="1"/>
  <c r="DF18" i="9"/>
  <c r="DF114" i="9" s="1"/>
  <c r="DF227" i="9" s="1"/>
  <c r="DH18" i="9"/>
  <c r="DH114" i="9" s="1"/>
  <c r="DH227" i="9" s="1"/>
  <c r="DJ18" i="9"/>
  <c r="DJ114" i="9" s="1"/>
  <c r="DJ227" i="9" s="1"/>
  <c r="DL18" i="9"/>
  <c r="DL114" i="9" s="1"/>
  <c r="DL227" i="9" s="1"/>
  <c r="DN18" i="9"/>
  <c r="DN114" i="9" s="1"/>
  <c r="DN227" i="9" s="1"/>
  <c r="DP18" i="9"/>
  <c r="DP114" i="9" s="1"/>
  <c r="DP227" i="9" s="1"/>
  <c r="DR18" i="9"/>
  <c r="DR114" i="9" s="1"/>
  <c r="DR227" i="9" s="1"/>
  <c r="DT18" i="9"/>
  <c r="DT114" i="9" s="1"/>
  <c r="DT227" i="9" s="1"/>
  <c r="CC19" i="9"/>
  <c r="CE19" i="9"/>
  <c r="CG19" i="9"/>
  <c r="CI19" i="9"/>
  <c r="CK19" i="9"/>
  <c r="CM19" i="9"/>
  <c r="CO19" i="9"/>
  <c r="CQ19" i="9"/>
  <c r="CS19" i="9"/>
  <c r="CU19" i="9"/>
  <c r="CW19" i="9"/>
  <c r="CY19" i="9"/>
  <c r="DA19" i="9"/>
  <c r="DC19" i="9"/>
  <c r="DE19" i="9"/>
  <c r="DG19" i="9"/>
  <c r="DI19" i="9"/>
  <c r="DK19" i="9"/>
  <c r="DM19" i="9"/>
  <c r="DO19" i="9"/>
  <c r="DQ19" i="9"/>
  <c r="DS19" i="9"/>
  <c r="CB20" i="9"/>
  <c r="CD20" i="9"/>
  <c r="CD115" i="9" s="1"/>
  <c r="CD228" i="9" s="1"/>
  <c r="CF20" i="9"/>
  <c r="CF115" i="9" s="1"/>
  <c r="CF228" i="9" s="1"/>
  <c r="CH20" i="9"/>
  <c r="CH115" i="9" s="1"/>
  <c r="CH228" i="9" s="1"/>
  <c r="CJ20" i="9"/>
  <c r="CJ115" i="9" s="1"/>
  <c r="CJ228" i="9" s="1"/>
  <c r="CL20" i="9"/>
  <c r="CL115" i="9" s="1"/>
  <c r="CL228" i="9" s="1"/>
  <c r="CN20" i="9"/>
  <c r="CN115" i="9" s="1"/>
  <c r="CN228" i="9" s="1"/>
  <c r="CP20" i="9"/>
  <c r="CP115" i="9" s="1"/>
  <c r="CP228" i="9" s="1"/>
  <c r="CR20" i="9"/>
  <c r="CR115" i="9" s="1"/>
  <c r="CR228" i="9" s="1"/>
  <c r="CT20" i="9"/>
  <c r="CT115" i="9" s="1"/>
  <c r="CT228" i="9" s="1"/>
  <c r="CV20" i="9"/>
  <c r="CV115" i="9" s="1"/>
  <c r="CV228" i="9" s="1"/>
  <c r="CX20" i="9"/>
  <c r="CX115" i="9" s="1"/>
  <c r="CX228" i="9" s="1"/>
  <c r="CZ20" i="9"/>
  <c r="CZ115" i="9" s="1"/>
  <c r="CZ228" i="9" s="1"/>
  <c r="DB20" i="9"/>
  <c r="DB115" i="9" s="1"/>
  <c r="DB228" i="9" s="1"/>
  <c r="DD20" i="9"/>
  <c r="DD115" i="9" s="1"/>
  <c r="DD228" i="9" s="1"/>
  <c r="DF20" i="9"/>
  <c r="DF115" i="9" s="1"/>
  <c r="DF228" i="9" s="1"/>
  <c r="DH20" i="9"/>
  <c r="DH115" i="9" s="1"/>
  <c r="DH228" i="9" s="1"/>
  <c r="DJ20" i="9"/>
  <c r="DJ115" i="9" s="1"/>
  <c r="DJ228" i="9" s="1"/>
  <c r="DL20" i="9"/>
  <c r="DL115" i="9" s="1"/>
  <c r="DL228" i="9" s="1"/>
  <c r="DN20" i="9"/>
  <c r="DN115" i="9" s="1"/>
  <c r="DN228" i="9" s="1"/>
  <c r="DP20" i="9"/>
  <c r="DP115" i="9" s="1"/>
  <c r="DP228" i="9" s="1"/>
  <c r="DR20" i="9"/>
  <c r="DR115" i="9" s="1"/>
  <c r="DR228" i="9" s="1"/>
  <c r="DT20" i="9"/>
  <c r="DT115" i="9" s="1"/>
  <c r="DT228" i="9" s="1"/>
  <c r="CC21" i="9"/>
  <c r="CC116" i="9" s="1"/>
  <c r="CC229" i="9" s="1"/>
  <c r="CE21" i="9"/>
  <c r="CE116" i="9" s="1"/>
  <c r="CE229" i="9" s="1"/>
  <c r="CG21" i="9"/>
  <c r="CG116" i="9" s="1"/>
  <c r="CG229" i="9" s="1"/>
  <c r="CI21" i="9"/>
  <c r="CI116" i="9" s="1"/>
  <c r="CI229" i="9" s="1"/>
  <c r="CK21" i="9"/>
  <c r="CK116" i="9" s="1"/>
  <c r="CK229" i="9" s="1"/>
  <c r="CM21" i="9"/>
  <c r="CM116" i="9" s="1"/>
  <c r="CM229" i="9" s="1"/>
  <c r="CO21" i="9"/>
  <c r="CO116" i="9" s="1"/>
  <c r="CO229" i="9" s="1"/>
  <c r="CQ21" i="9"/>
  <c r="CQ116" i="9" s="1"/>
  <c r="CQ229" i="9" s="1"/>
  <c r="CS21" i="9"/>
  <c r="CS116" i="9" s="1"/>
  <c r="CS229" i="9" s="1"/>
  <c r="CU21" i="9"/>
  <c r="CU116" i="9" s="1"/>
  <c r="CU229" i="9" s="1"/>
  <c r="CW21" i="9"/>
  <c r="CW116" i="9" s="1"/>
  <c r="CW229" i="9" s="1"/>
  <c r="CY21" i="9"/>
  <c r="CY116" i="9" s="1"/>
  <c r="CY229" i="9" s="1"/>
  <c r="DA21" i="9"/>
  <c r="DA116" i="9" s="1"/>
  <c r="DA229" i="9" s="1"/>
  <c r="DC21" i="9"/>
  <c r="DC116" i="9" s="1"/>
  <c r="DC229" i="9" s="1"/>
  <c r="DE21" i="9"/>
  <c r="DE116" i="9" s="1"/>
  <c r="DE229" i="9" s="1"/>
  <c r="DG21" i="9"/>
  <c r="DG116" i="9" s="1"/>
  <c r="DG229" i="9" s="1"/>
  <c r="DI21" i="9"/>
  <c r="DI116" i="9" s="1"/>
  <c r="DI229" i="9" s="1"/>
  <c r="DK21" i="9"/>
  <c r="DK116" i="9" s="1"/>
  <c r="DK229" i="9" s="1"/>
  <c r="DM21" i="9"/>
  <c r="DM116" i="9" s="1"/>
  <c r="DM229" i="9" s="1"/>
  <c r="DO21" i="9"/>
  <c r="DO116" i="9" s="1"/>
  <c r="DO229" i="9" s="1"/>
  <c r="DQ21" i="9"/>
  <c r="DQ116" i="9" s="1"/>
  <c r="DQ229" i="9" s="1"/>
  <c r="DS21" i="9"/>
  <c r="DS116" i="9" s="1"/>
  <c r="DS229" i="9" s="1"/>
  <c r="CC22" i="9"/>
  <c r="CC117" i="9" s="1"/>
  <c r="CC230" i="9" s="1"/>
  <c r="CG22" i="9"/>
  <c r="CG117" i="9" s="1"/>
  <c r="CG230" i="9" s="1"/>
  <c r="CK22" i="9"/>
  <c r="CK117" i="9" s="1"/>
  <c r="CK230" i="9" s="1"/>
  <c r="CO22" i="9"/>
  <c r="CO117" i="9" s="1"/>
  <c r="CO230" i="9" s="1"/>
  <c r="CS22" i="9"/>
  <c r="CS117" i="9" s="1"/>
  <c r="CS230" i="9" s="1"/>
  <c r="CW22" i="9"/>
  <c r="CW117" i="9" s="1"/>
  <c r="CW230" i="9" s="1"/>
  <c r="DA22" i="9"/>
  <c r="DA117" i="9" s="1"/>
  <c r="DA230" i="9" s="1"/>
  <c r="DE22" i="9"/>
  <c r="DE117" i="9" s="1"/>
  <c r="DE230" i="9" s="1"/>
  <c r="DI22" i="9"/>
  <c r="DI117" i="9" s="1"/>
  <c r="DI230" i="9" s="1"/>
  <c r="DM22" i="9"/>
  <c r="DM117" i="9" s="1"/>
  <c r="DM230" i="9" s="1"/>
  <c r="DQ22" i="9"/>
  <c r="DQ117" i="9" s="1"/>
  <c r="DQ230" i="9" s="1"/>
  <c r="DU22" i="9"/>
  <c r="DU117" i="9" s="1"/>
  <c r="DU230" i="9" s="1"/>
  <c r="CD23" i="9"/>
  <c r="CD118" i="9" s="1"/>
  <c r="CD231" i="9" s="1"/>
  <c r="CH23" i="9"/>
  <c r="CH118" i="9" s="1"/>
  <c r="CH231" i="9" s="1"/>
  <c r="CL23" i="9"/>
  <c r="CL118" i="9" s="1"/>
  <c r="CL231" i="9" s="1"/>
  <c r="CP23" i="9"/>
  <c r="CP118" i="9" s="1"/>
  <c r="CP231" i="9" s="1"/>
  <c r="CT23" i="9"/>
  <c r="CT118" i="9" s="1"/>
  <c r="CT231" i="9" s="1"/>
  <c r="CX23" i="9"/>
  <c r="CX118" i="9" s="1"/>
  <c r="CX231" i="9" s="1"/>
  <c r="DB23" i="9"/>
  <c r="DB118" i="9" s="1"/>
  <c r="DB231" i="9" s="1"/>
  <c r="DF23" i="9"/>
  <c r="DF118" i="9" s="1"/>
  <c r="DF231" i="9" s="1"/>
  <c r="DJ23" i="9"/>
  <c r="DJ118" i="9" s="1"/>
  <c r="DJ231" i="9" s="1"/>
  <c r="DN23" i="9"/>
  <c r="DN118" i="9" s="1"/>
  <c r="DN231" i="9" s="1"/>
  <c r="DR23" i="9"/>
  <c r="DR118" i="9" s="1"/>
  <c r="DR231" i="9" s="1"/>
  <c r="DV23" i="9"/>
  <c r="DV118" i="9" s="1"/>
  <c r="DV231" i="9" s="1"/>
  <c r="CE24" i="9"/>
  <c r="CE119" i="9" s="1"/>
  <c r="CE232" i="9" s="1"/>
  <c r="CI24" i="9"/>
  <c r="CI119" i="9" s="1"/>
  <c r="CI232" i="9" s="1"/>
  <c r="CM24" i="9"/>
  <c r="CM119" i="9" s="1"/>
  <c r="CM232" i="9" s="1"/>
  <c r="CQ24" i="9"/>
  <c r="CQ119" i="9" s="1"/>
  <c r="CQ232" i="9" s="1"/>
  <c r="CU24" i="9"/>
  <c r="CU119" i="9" s="1"/>
  <c r="CU232" i="9" s="1"/>
  <c r="CY24" i="9"/>
  <c r="CY119" i="9" s="1"/>
  <c r="CY232" i="9" s="1"/>
  <c r="DC24" i="9"/>
  <c r="DC119" i="9" s="1"/>
  <c r="DC232" i="9" s="1"/>
  <c r="DG24" i="9"/>
  <c r="DG119" i="9" s="1"/>
  <c r="DG232" i="9" s="1"/>
  <c r="DK24" i="9"/>
  <c r="DK119" i="9" s="1"/>
  <c r="DK232" i="9" s="1"/>
  <c r="DO24" i="9"/>
  <c r="DO119" i="9" s="1"/>
  <c r="DO232" i="9" s="1"/>
  <c r="DS24" i="9"/>
  <c r="DS119" i="9" s="1"/>
  <c r="DS232" i="9" s="1"/>
  <c r="CB25" i="9"/>
  <c r="CF25" i="9"/>
  <c r="CF120" i="9" s="1"/>
  <c r="CF233" i="9" s="1"/>
  <c r="CC135" i="9" l="1"/>
  <c r="CC248" i="9" s="1"/>
  <c r="DU143" i="9"/>
  <c r="DU256" i="9" s="1"/>
  <c r="DQ143" i="9"/>
  <c r="DQ256" i="9" s="1"/>
  <c r="DM143" i="9"/>
  <c r="DM256" i="9" s="1"/>
  <c r="DI143" i="9"/>
  <c r="DI256" i="9" s="1"/>
  <c r="DE143" i="9"/>
  <c r="DE256" i="9" s="1"/>
  <c r="DA143" i="9"/>
  <c r="DA256" i="9" s="1"/>
  <c r="CW143" i="9"/>
  <c r="CW256" i="9" s="1"/>
  <c r="CS143" i="9"/>
  <c r="CS256" i="9" s="1"/>
  <c r="CO143" i="9"/>
  <c r="CO256" i="9" s="1"/>
  <c r="CK143" i="9"/>
  <c r="CK256" i="9" s="1"/>
  <c r="CG143" i="9"/>
  <c r="CG256" i="9" s="1"/>
  <c r="CC143" i="9"/>
  <c r="CC256" i="9" s="1"/>
  <c r="DV143" i="9"/>
  <c r="DV256" i="9" s="1"/>
  <c r="DR143" i="9"/>
  <c r="DR256" i="9" s="1"/>
  <c r="DN143" i="9"/>
  <c r="DN256" i="9" s="1"/>
  <c r="DJ143" i="9"/>
  <c r="DJ256" i="9" s="1"/>
  <c r="DF143" i="9"/>
  <c r="DF256" i="9" s="1"/>
  <c r="DB143" i="9"/>
  <c r="DB256" i="9" s="1"/>
  <c r="CX143" i="9"/>
  <c r="CX256" i="9" s="1"/>
  <c r="CT143" i="9"/>
  <c r="CT256" i="9" s="1"/>
  <c r="CP143" i="9"/>
  <c r="CP256" i="9" s="1"/>
  <c r="CL143" i="9"/>
  <c r="CL256" i="9" s="1"/>
  <c r="CH143" i="9"/>
  <c r="CH256" i="9" s="1"/>
  <c r="CD143" i="9"/>
  <c r="CD256" i="9" s="1"/>
  <c r="DS143" i="9"/>
  <c r="DS256" i="9" s="1"/>
  <c r="DO143" i="9"/>
  <c r="DO256" i="9" s="1"/>
  <c r="DK143" i="9"/>
  <c r="DK256" i="9" s="1"/>
  <c r="DG143" i="9"/>
  <c r="DG256" i="9" s="1"/>
  <c r="DC143" i="9"/>
  <c r="DC256" i="9" s="1"/>
  <c r="CY143" i="9"/>
  <c r="CY256" i="9" s="1"/>
  <c r="CU143" i="9"/>
  <c r="CU256" i="9" s="1"/>
  <c r="CQ143" i="9"/>
  <c r="CQ256" i="9" s="1"/>
  <c r="CM143" i="9"/>
  <c r="CM256" i="9" s="1"/>
  <c r="CI143" i="9"/>
  <c r="CI256" i="9" s="1"/>
  <c r="CE143" i="9"/>
  <c r="CE256" i="9" s="1"/>
  <c r="DT143" i="9"/>
  <c r="DT256" i="9" s="1"/>
  <c r="DP143" i="9"/>
  <c r="DP256" i="9" s="1"/>
  <c r="DL143" i="9"/>
  <c r="DL256" i="9" s="1"/>
  <c r="DH143" i="9"/>
  <c r="DH256" i="9" s="1"/>
  <c r="DD143" i="9"/>
  <c r="DD256" i="9" s="1"/>
  <c r="CZ143" i="9"/>
  <c r="CZ256" i="9" s="1"/>
  <c r="CV143" i="9"/>
  <c r="CV256" i="9" s="1"/>
  <c r="CR143" i="9"/>
  <c r="CR256" i="9" s="1"/>
  <c r="CN143" i="9"/>
  <c r="CN256" i="9" s="1"/>
  <c r="CJ143" i="9"/>
  <c r="CJ256" i="9" s="1"/>
  <c r="CF143" i="9"/>
  <c r="CF256" i="9" s="1"/>
  <c r="DO134" i="9" l="1"/>
  <c r="DO247" i="9" s="1"/>
  <c r="DM134" i="9"/>
  <c r="DM247" i="9" s="1"/>
  <c r="DK134" i="9"/>
  <c r="DK247" i="9" s="1"/>
  <c r="DI134" i="9"/>
  <c r="DI247" i="9" s="1"/>
  <c r="DG134" i="9"/>
  <c r="DG247" i="9" s="1"/>
  <c r="DE134" i="9"/>
  <c r="DE247" i="9" s="1"/>
  <c r="DC134" i="9"/>
  <c r="DC247" i="9" s="1"/>
  <c r="DA134" i="9"/>
  <c r="DA247" i="9" s="1"/>
  <c r="CY134" i="9"/>
  <c r="CY247" i="9" s="1"/>
  <c r="CW134" i="9"/>
  <c r="CW247" i="9" s="1"/>
  <c r="CU134" i="9"/>
  <c r="CU247" i="9" s="1"/>
  <c r="CS134" i="9"/>
  <c r="CS247" i="9" s="1"/>
  <c r="CQ134" i="9"/>
  <c r="CQ247" i="9" s="1"/>
  <c r="CO134" i="9"/>
  <c r="CO247" i="9" s="1"/>
  <c r="CM134" i="9"/>
  <c r="CM247" i="9" s="1"/>
  <c r="CK134" i="9"/>
  <c r="CK247" i="9" s="1"/>
  <c r="CI134" i="9"/>
  <c r="CI247" i="9" s="1"/>
  <c r="CG134" i="9"/>
  <c r="CG247" i="9" s="1"/>
  <c r="CD134" i="9"/>
  <c r="CD247" i="9" s="1"/>
  <c r="CC134" i="9"/>
  <c r="CC247" i="9" s="1"/>
  <c r="DP133" i="9"/>
  <c r="DP246" i="9" s="1"/>
  <c r="CC133" i="9"/>
  <c r="CC246" i="9" s="1"/>
  <c r="CD133" i="9"/>
  <c r="CD246" i="9" s="1"/>
  <c r="CE133" i="9"/>
  <c r="CE246" i="9" s="1"/>
  <c r="CF133" i="9"/>
  <c r="CF246" i="9" s="1"/>
  <c r="CG133" i="9"/>
  <c r="CG246" i="9" s="1"/>
  <c r="CH133" i="9"/>
  <c r="CH246" i="9" s="1"/>
  <c r="CI133" i="9"/>
  <c r="CI246" i="9" s="1"/>
  <c r="CJ133" i="9"/>
  <c r="CJ246" i="9" s="1"/>
  <c r="CK133" i="9"/>
  <c r="CK246" i="9" s="1"/>
  <c r="CL133" i="9"/>
  <c r="CL246" i="9" s="1"/>
  <c r="CM133" i="9"/>
  <c r="CM246" i="9" s="1"/>
  <c r="CN133" i="9"/>
  <c r="CN246" i="9" s="1"/>
  <c r="CO133" i="9"/>
  <c r="CO246" i="9" s="1"/>
  <c r="CP133" i="9"/>
  <c r="CP246" i="9" s="1"/>
  <c r="CQ133" i="9"/>
  <c r="CQ246" i="9" s="1"/>
  <c r="CR133" i="9"/>
  <c r="CR246" i="9" s="1"/>
  <c r="CS133" i="9"/>
  <c r="CS246" i="9" s="1"/>
  <c r="CT133" i="9"/>
  <c r="CT246" i="9" s="1"/>
  <c r="CU133" i="9"/>
  <c r="CU246" i="9" s="1"/>
  <c r="CV133" i="9"/>
  <c r="CV246" i="9" s="1"/>
  <c r="CW133" i="9"/>
  <c r="CW246" i="9" s="1"/>
  <c r="CX133" i="9"/>
  <c r="CX246" i="9" s="1"/>
  <c r="CY133" i="9"/>
  <c r="CY246" i="9" s="1"/>
  <c r="CZ133" i="9"/>
  <c r="CZ246" i="9" s="1"/>
  <c r="DA133" i="9"/>
  <c r="DA246" i="9" s="1"/>
  <c r="DB133" i="9"/>
  <c r="DB246" i="9" s="1"/>
  <c r="DC133" i="9"/>
  <c r="DC246" i="9" s="1"/>
  <c r="DD133" i="9"/>
  <c r="DD246" i="9" s="1"/>
  <c r="DE133" i="9"/>
  <c r="DE246" i="9" s="1"/>
  <c r="DF133" i="9"/>
  <c r="DF246" i="9" s="1"/>
  <c r="DG133" i="9"/>
  <c r="DG246" i="9" s="1"/>
  <c r="DH133" i="9"/>
  <c r="DH246" i="9" s="1"/>
  <c r="DI133" i="9"/>
  <c r="DI246" i="9" s="1"/>
  <c r="DJ133" i="9"/>
  <c r="DJ246" i="9" s="1"/>
  <c r="DK133" i="9"/>
  <c r="DK246" i="9" s="1"/>
  <c r="DL133" i="9"/>
  <c r="DL246" i="9" s="1"/>
  <c r="DM133" i="9"/>
  <c r="DM246" i="9" s="1"/>
  <c r="DN133" i="9"/>
  <c r="DN246" i="9" s="1"/>
  <c r="DN134" i="9"/>
  <c r="DN247" i="9" s="1"/>
  <c r="DL134" i="9"/>
  <c r="DL247" i="9" s="1"/>
  <c r="DJ134" i="9"/>
  <c r="DJ247" i="9" s="1"/>
  <c r="DH134" i="9"/>
  <c r="DH247" i="9" s="1"/>
  <c r="DF134" i="9"/>
  <c r="DF247" i="9" s="1"/>
  <c r="DD134" i="9"/>
  <c r="DD247" i="9" s="1"/>
  <c r="DB134" i="9"/>
  <c r="DB247" i="9" s="1"/>
  <c r="CZ134" i="9"/>
  <c r="CZ247" i="9" s="1"/>
  <c r="CX134" i="9"/>
  <c r="CX247" i="9" s="1"/>
  <c r="CV134" i="9"/>
  <c r="CV247" i="9" s="1"/>
  <c r="CT134" i="9"/>
  <c r="CT247" i="9" s="1"/>
  <c r="CR134" i="9"/>
  <c r="CR247" i="9" s="1"/>
  <c r="CP134" i="9"/>
  <c r="CP247" i="9" s="1"/>
  <c r="CN134" i="9"/>
  <c r="CN247" i="9" s="1"/>
  <c r="CL134" i="9"/>
  <c r="CL247" i="9" s="1"/>
  <c r="CJ134" i="9"/>
  <c r="CJ247" i="9" s="1"/>
  <c r="CH134" i="9"/>
  <c r="CH247" i="9" s="1"/>
  <c r="CE134" i="9"/>
  <c r="CE247" i="9" s="1"/>
  <c r="CF134" i="9"/>
  <c r="CF247" i="9" s="1"/>
  <c r="DP134" i="9"/>
  <c r="DP247" i="9" s="1"/>
  <c r="DO133" i="9"/>
  <c r="DO246" i="9" s="1"/>
  <c r="DQ133" i="9" l="1"/>
  <c r="DQ246" i="9" s="1"/>
  <c r="DQ134" i="9"/>
  <c r="DQ247" i="9" s="1"/>
  <c r="DR133" i="9" l="1"/>
  <c r="DR246" i="9" s="1"/>
  <c r="DR134" i="9"/>
  <c r="DR247" i="9" s="1"/>
  <c r="DS134" i="9" l="1"/>
  <c r="DS247" i="9" s="1"/>
  <c r="DS133" i="9"/>
  <c r="DS246" i="9" s="1"/>
  <c r="DT134" i="9" l="1"/>
  <c r="DT247" i="9" s="1"/>
  <c r="DT133" i="9"/>
  <c r="DT246" i="9" s="1"/>
  <c r="DU134" i="9" l="1"/>
  <c r="DU247" i="9" s="1"/>
  <c r="DV134" i="9"/>
  <c r="DV247" i="9" s="1"/>
  <c r="CC267" i="9" s="1" a="1"/>
  <c r="DU133" i="9"/>
  <c r="DU246" i="9" s="1"/>
  <c r="CC267" i="9" l="1"/>
  <c r="CD267" i="9"/>
  <c r="CF267" i="9"/>
  <c r="CH267" i="9"/>
  <c r="CJ267" i="9"/>
  <c r="DH267" i="9"/>
  <c r="CY268" i="9"/>
  <c r="CP269" i="9"/>
  <c r="CG270" i="9"/>
  <c r="DE270" i="9"/>
  <c r="CV271" i="9"/>
  <c r="CJ272" i="9"/>
  <c r="CV272" i="9"/>
  <c r="DH272" i="9"/>
  <c r="CM273" i="9"/>
  <c r="CY273" i="9"/>
  <c r="CD274" i="9"/>
  <c r="CP274" i="9"/>
  <c r="DB274" i="9"/>
  <c r="CG275" i="9"/>
  <c r="CS275" i="9"/>
  <c r="DE275" i="9"/>
  <c r="CJ276" i="9"/>
  <c r="CV276" i="9"/>
  <c r="DH276" i="9"/>
  <c r="CM277" i="9"/>
  <c r="CY277" i="9"/>
  <c r="CD278" i="9"/>
  <c r="CP278" i="9"/>
  <c r="DB278" i="9"/>
  <c r="CG279" i="9"/>
  <c r="CS279" i="9"/>
  <c r="DE279" i="9"/>
  <c r="CJ280" i="9"/>
  <c r="CV280" i="9"/>
  <c r="DH280" i="9"/>
  <c r="CM281" i="9"/>
  <c r="CY281" i="9"/>
  <c r="CD282" i="9"/>
  <c r="CP282" i="9"/>
  <c r="DB282" i="9"/>
  <c r="CG283" i="9"/>
  <c r="CS283" i="9"/>
  <c r="DE283" i="9"/>
  <c r="CJ284" i="9"/>
  <c r="CV284" i="9"/>
  <c r="DH284" i="9"/>
  <c r="CM285" i="9"/>
  <c r="CY285" i="9"/>
  <c r="CD286" i="9"/>
  <c r="CP286" i="9"/>
  <c r="DB286" i="9"/>
  <c r="CG287" i="9"/>
  <c r="CS287" i="9"/>
  <c r="DE287" i="9"/>
  <c r="CJ288" i="9"/>
  <c r="CV288" i="9"/>
  <c r="DH288" i="9"/>
  <c r="CM289" i="9"/>
  <c r="CY289" i="9"/>
  <c r="CD290" i="9"/>
  <c r="CP290" i="9"/>
  <c r="DB290" i="9"/>
  <c r="CG291" i="9"/>
  <c r="CS291" i="9"/>
  <c r="DE291" i="9"/>
  <c r="CJ292" i="9"/>
  <c r="CV292" i="9"/>
  <c r="DH292" i="9"/>
  <c r="CM293" i="9"/>
  <c r="CY293" i="9"/>
  <c r="CD294" i="9"/>
  <c r="CP294" i="9"/>
  <c r="DB294" i="9"/>
  <c r="CG295" i="9"/>
  <c r="CS295" i="9"/>
  <c r="DE295" i="9"/>
  <c r="CJ296" i="9"/>
  <c r="CV296" i="9"/>
  <c r="DH296" i="9"/>
  <c r="CM297" i="9"/>
  <c r="CY297" i="9"/>
  <c r="CD298" i="9"/>
  <c r="CP298" i="9"/>
  <c r="DB298" i="9"/>
  <c r="CG299" i="9"/>
  <c r="CS299" i="9"/>
  <c r="DE299" i="9"/>
  <c r="CJ300" i="9"/>
  <c r="CL267" i="9"/>
  <c r="CC268" i="9"/>
  <c r="DA268" i="9"/>
  <c r="CR269" i="9"/>
  <c r="CI270" i="9"/>
  <c r="DG270" i="9"/>
  <c r="CX271" i="9"/>
  <c r="CK272" i="9"/>
  <c r="CW272" i="9"/>
  <c r="DI272" i="9"/>
  <c r="CN273" i="9"/>
  <c r="CZ273" i="9"/>
  <c r="CE274" i="9"/>
  <c r="CQ274" i="9"/>
  <c r="DC274" i="9"/>
  <c r="CH275" i="9"/>
  <c r="CT275" i="9"/>
  <c r="DF275" i="9"/>
  <c r="CK276" i="9"/>
  <c r="CW276" i="9"/>
  <c r="DI276" i="9"/>
  <c r="CN277" i="9"/>
  <c r="CZ277" i="9"/>
  <c r="CE278" i="9"/>
  <c r="CQ278" i="9"/>
  <c r="DC278" i="9"/>
  <c r="CH279" i="9"/>
  <c r="CT279" i="9"/>
  <c r="DF279" i="9"/>
  <c r="CK280" i="9"/>
  <c r="CW280" i="9"/>
  <c r="DI280" i="9"/>
  <c r="CN281" i="9"/>
  <c r="CZ281" i="9"/>
  <c r="CE282" i="9"/>
  <c r="CQ282" i="9"/>
  <c r="DC282" i="9"/>
  <c r="CH283" i="9"/>
  <c r="CT283" i="9"/>
  <c r="DF283" i="9"/>
  <c r="CK284" i="9"/>
  <c r="CW284" i="9"/>
  <c r="DI284" i="9"/>
  <c r="CN285" i="9"/>
  <c r="CZ285" i="9"/>
  <c r="CE286" i="9"/>
  <c r="CQ286" i="9"/>
  <c r="DC286" i="9"/>
  <c r="CH287" i="9"/>
  <c r="CT287" i="9"/>
  <c r="DF287" i="9"/>
  <c r="CK288" i="9"/>
  <c r="CW288" i="9"/>
  <c r="DI288" i="9"/>
  <c r="CN289" i="9"/>
  <c r="CZ289" i="9"/>
  <c r="CE290" i="9"/>
  <c r="CQ290" i="9"/>
  <c r="DC290" i="9"/>
  <c r="CH291" i="9"/>
  <c r="CT291" i="9"/>
  <c r="DF291" i="9"/>
  <c r="CK292" i="9"/>
  <c r="CW292" i="9"/>
  <c r="DI292" i="9"/>
  <c r="CN293" i="9"/>
  <c r="CZ293" i="9"/>
  <c r="CE294" i="9"/>
  <c r="CQ294" i="9"/>
  <c r="DC294" i="9"/>
  <c r="CH295" i="9"/>
  <c r="CT295" i="9"/>
  <c r="DF295" i="9"/>
  <c r="CK296" i="9"/>
  <c r="CW296" i="9"/>
  <c r="DI296" i="9"/>
  <c r="CN297" i="9"/>
  <c r="CZ297" i="9"/>
  <c r="CE298" i="9"/>
  <c r="CQ298" i="9"/>
  <c r="DC298" i="9"/>
  <c r="CH299" i="9"/>
  <c r="CN267" i="9"/>
  <c r="CE268" i="9"/>
  <c r="DC268" i="9"/>
  <c r="CT269" i="9"/>
  <c r="CK270" i="9"/>
  <c r="DI270" i="9"/>
  <c r="CZ271" i="9"/>
  <c r="CL272" i="9"/>
  <c r="CX272" i="9"/>
  <c r="CC273" i="9"/>
  <c r="CO273" i="9"/>
  <c r="DA273" i="9"/>
  <c r="CF274" i="9"/>
  <c r="CR274" i="9"/>
  <c r="DD274" i="9"/>
  <c r="CI275" i="9"/>
  <c r="CU275" i="9"/>
  <c r="DG275" i="9"/>
  <c r="CL276" i="9"/>
  <c r="CX276" i="9"/>
  <c r="CC277" i="9"/>
  <c r="CO277" i="9"/>
  <c r="DA277" i="9"/>
  <c r="CF278" i="9"/>
  <c r="CR278" i="9"/>
  <c r="DD278" i="9"/>
  <c r="CI279" i="9"/>
  <c r="CU279" i="9"/>
  <c r="DG279" i="9"/>
  <c r="CL280" i="9"/>
  <c r="CX280" i="9"/>
  <c r="CC281" i="9"/>
  <c r="CO281" i="9"/>
  <c r="DA281" i="9"/>
  <c r="CF282" i="9"/>
  <c r="CR282" i="9"/>
  <c r="DD282" i="9"/>
  <c r="CI283" i="9"/>
  <c r="CU283" i="9"/>
  <c r="DG283" i="9"/>
  <c r="CL284" i="9"/>
  <c r="CX284" i="9"/>
  <c r="CC285" i="9"/>
  <c r="CO285" i="9"/>
  <c r="DA285" i="9"/>
  <c r="CF286" i="9"/>
  <c r="CR286" i="9"/>
  <c r="DD286" i="9"/>
  <c r="CI287" i="9"/>
  <c r="CU287" i="9"/>
  <c r="DG287" i="9"/>
  <c r="CL288" i="9"/>
  <c r="CX288" i="9"/>
  <c r="CC289" i="9"/>
  <c r="CO289" i="9"/>
  <c r="DA289" i="9"/>
  <c r="CF290" i="9"/>
  <c r="CR290" i="9"/>
  <c r="DD290" i="9"/>
  <c r="CI291" i="9"/>
  <c r="CU291" i="9"/>
  <c r="DG291" i="9"/>
  <c r="CL292" i="9"/>
  <c r="CX292" i="9"/>
  <c r="CC293" i="9"/>
  <c r="CO293" i="9"/>
  <c r="DA293" i="9"/>
  <c r="CF294" i="9"/>
  <c r="CR294" i="9"/>
  <c r="DD294" i="9"/>
  <c r="CI295" i="9"/>
  <c r="CU295" i="9"/>
  <c r="DG295" i="9"/>
  <c r="CL296" i="9"/>
  <c r="CX296" i="9"/>
  <c r="CC297" i="9"/>
  <c r="CO297" i="9"/>
  <c r="DA297" i="9"/>
  <c r="CF298" i="9"/>
  <c r="CR298" i="9"/>
  <c r="DD298" i="9"/>
  <c r="CI299" i="9"/>
  <c r="CP267" i="9"/>
  <c r="CR267" i="9"/>
  <c r="CT267" i="9"/>
  <c r="CV267" i="9"/>
  <c r="CM268" i="9"/>
  <c r="CD269" i="9"/>
  <c r="DB269" i="9"/>
  <c r="CS270" i="9"/>
  <c r="CJ271" i="9"/>
  <c r="DH271" i="9"/>
  <c r="CP272" i="9"/>
  <c r="DB272" i="9"/>
  <c r="CG273" i="9"/>
  <c r="CS273" i="9"/>
  <c r="DE273" i="9"/>
  <c r="CJ274" i="9"/>
  <c r="CV274" i="9"/>
  <c r="DH274" i="9"/>
  <c r="CM275" i="9"/>
  <c r="CY275" i="9"/>
  <c r="CD276" i="9"/>
  <c r="CP276" i="9"/>
  <c r="DB276" i="9"/>
  <c r="CG277" i="9"/>
  <c r="CS277" i="9"/>
  <c r="DE277" i="9"/>
  <c r="CJ278" i="9"/>
  <c r="CV278" i="9"/>
  <c r="DH278" i="9"/>
  <c r="CM279" i="9"/>
  <c r="CY279" i="9"/>
  <c r="CD280" i="9"/>
  <c r="CP280" i="9"/>
  <c r="DB280" i="9"/>
  <c r="CG281" i="9"/>
  <c r="CS281" i="9"/>
  <c r="DE281" i="9"/>
  <c r="CJ282" i="9"/>
  <c r="CV282" i="9"/>
  <c r="DH282" i="9"/>
  <c r="CM283" i="9"/>
  <c r="CY283" i="9"/>
  <c r="CD284" i="9"/>
  <c r="CP284" i="9"/>
  <c r="DB284" i="9"/>
  <c r="CG285" i="9"/>
  <c r="CS285" i="9"/>
  <c r="DE285" i="9"/>
  <c r="CJ286" i="9"/>
  <c r="CV286" i="9"/>
  <c r="DH286" i="9"/>
  <c r="CM287" i="9"/>
  <c r="CY287" i="9"/>
  <c r="CD288" i="9"/>
  <c r="CP288" i="9"/>
  <c r="DB288" i="9"/>
  <c r="CG289" i="9"/>
  <c r="CS289" i="9"/>
  <c r="DE289" i="9"/>
  <c r="CJ290" i="9"/>
  <c r="CX267" i="9"/>
  <c r="CZ267" i="9"/>
  <c r="DE268" i="9"/>
  <c r="DF269" i="9"/>
  <c r="CD271" i="9"/>
  <c r="CE272" i="9"/>
  <c r="CY272" i="9"/>
  <c r="CI273" i="9"/>
  <c r="DB273" i="9"/>
  <c r="CL274" i="9"/>
  <c r="DE274" i="9"/>
  <c r="CO275" i="9"/>
  <c r="DH275" i="9"/>
  <c r="CR276" i="9"/>
  <c r="CD277" i="9"/>
  <c r="CU277" i="9"/>
  <c r="CG278" i="9"/>
  <c r="CX278" i="9"/>
  <c r="CJ279" i="9"/>
  <c r="DA279" i="9"/>
  <c r="CM280" i="9"/>
  <c r="DD280" i="9"/>
  <c r="CP281" i="9"/>
  <c r="DG281" i="9"/>
  <c r="CS282" i="9"/>
  <c r="CC283" i="9"/>
  <c r="CV283" i="9"/>
  <c r="CF284" i="9"/>
  <c r="CY284" i="9"/>
  <c r="CI285" i="9"/>
  <c r="DB285" i="9"/>
  <c r="CL286" i="9"/>
  <c r="DE286" i="9"/>
  <c r="CO287" i="9"/>
  <c r="DH287" i="9"/>
  <c r="CR288" i="9"/>
  <c r="CD289" i="9"/>
  <c r="CU289" i="9"/>
  <c r="CG290" i="9"/>
  <c r="CW290" i="9"/>
  <c r="CE291" i="9"/>
  <c r="CW291" i="9"/>
  <c r="CE292" i="9"/>
  <c r="CT292" i="9"/>
  <c r="CE293" i="9"/>
  <c r="CT293" i="9"/>
  <c r="DI293" i="9"/>
  <c r="CT294" i="9"/>
  <c r="DI294" i="9"/>
  <c r="CQ295" i="9"/>
  <c r="DI295" i="9"/>
  <c r="CQ296" i="9"/>
  <c r="DF296" i="9"/>
  <c r="CQ297" i="9"/>
  <c r="DF297" i="9"/>
  <c r="CN298" i="9"/>
  <c r="DF298" i="9"/>
  <c r="CN299" i="9"/>
  <c r="DA299" i="9"/>
  <c r="CG300" i="9"/>
  <c r="CT300" i="9"/>
  <c r="DF300" i="9"/>
  <c r="CK301" i="9"/>
  <c r="CW301" i="9"/>
  <c r="DI301" i="9"/>
  <c r="CN302" i="9"/>
  <c r="CZ302" i="9"/>
  <c r="CE303" i="9"/>
  <c r="CQ303" i="9"/>
  <c r="DC303" i="9"/>
  <c r="CH304" i="9"/>
  <c r="CT304" i="9"/>
  <c r="DF304" i="9"/>
  <c r="CK305" i="9"/>
  <c r="CW305" i="9"/>
  <c r="DI305" i="9"/>
  <c r="CN306" i="9"/>
  <c r="CZ306" i="9"/>
  <c r="CE307" i="9"/>
  <c r="CQ307" i="9"/>
  <c r="DC307" i="9"/>
  <c r="CH308" i="9"/>
  <c r="CT308" i="9"/>
  <c r="DF308" i="9"/>
  <c r="CK309" i="9"/>
  <c r="CW309" i="9"/>
  <c r="DF267" i="9"/>
  <c r="CF269" i="9"/>
  <c r="CE270" i="9"/>
  <c r="CL271" i="9"/>
  <c r="CI272" i="9"/>
  <c r="DC272" i="9"/>
  <c r="CL273" i="9"/>
  <c r="DF273" i="9"/>
  <c r="CO274" i="9"/>
  <c r="DI274" i="9"/>
  <c r="CR275" i="9"/>
  <c r="CE276" i="9"/>
  <c r="CU276" i="9"/>
  <c r="CH277" i="9"/>
  <c r="CX277" i="9"/>
  <c r="CK278" i="9"/>
  <c r="DA278" i="9"/>
  <c r="CN279" i="9"/>
  <c r="DD279" i="9"/>
  <c r="CQ280" i="9"/>
  <c r="DG280" i="9"/>
  <c r="CT281" i="9"/>
  <c r="CC282" i="9"/>
  <c r="CW282" i="9"/>
  <c r="CF283" i="9"/>
  <c r="CZ283" i="9"/>
  <c r="CI284" i="9"/>
  <c r="DC284" i="9"/>
  <c r="CL285" i="9"/>
  <c r="DF285" i="9"/>
  <c r="CO286" i="9"/>
  <c r="DI286" i="9"/>
  <c r="CR287" i="9"/>
  <c r="CE288" i="9"/>
  <c r="CU288" i="9"/>
  <c r="CH289" i="9"/>
  <c r="CX289" i="9"/>
  <c r="CK290" i="9"/>
  <c r="CZ290" i="9"/>
  <c r="CK291" i="9"/>
  <c r="CZ291" i="9"/>
  <c r="CH292" i="9"/>
  <c r="CZ292" i="9"/>
  <c r="CH293" i="9"/>
  <c r="CW293" i="9"/>
  <c r="CH294" i="9"/>
  <c r="CW294" i="9"/>
  <c r="CE295" i="9"/>
  <c r="CW295" i="9"/>
  <c r="CE296" i="9"/>
  <c r="CT296" i="9"/>
  <c r="CE297" i="9"/>
  <c r="CT297" i="9"/>
  <c r="DI297" i="9"/>
  <c r="CT298" i="9"/>
  <c r="DI298" i="9"/>
  <c r="CQ299" i="9"/>
  <c r="DD299" i="9"/>
  <c r="CG268" i="9"/>
  <c r="CI268" i="9"/>
  <c r="CJ269" i="9"/>
  <c r="CO270" i="9"/>
  <c r="CP271" i="9"/>
  <c r="CN272" i="9"/>
  <c r="DE272" i="9"/>
  <c r="CQ273" i="9"/>
  <c r="DH273" i="9"/>
  <c r="CT274" i="9"/>
  <c r="CD275" i="9"/>
  <c r="CW275" i="9"/>
  <c r="CG276" i="9"/>
  <c r="CZ276" i="9"/>
  <c r="CJ277" i="9"/>
  <c r="DC277" i="9"/>
  <c r="CM278" i="9"/>
  <c r="DF278" i="9"/>
  <c r="CP279" i="9"/>
  <c r="DI279" i="9"/>
  <c r="CS280" i="9"/>
  <c r="CE281" i="9"/>
  <c r="CV281" i="9"/>
  <c r="CH282" i="9"/>
  <c r="CY282" i="9"/>
  <c r="CK283" i="9"/>
  <c r="DB283" i="9"/>
  <c r="CN284" i="9"/>
  <c r="DE284" i="9"/>
  <c r="CQ285" i="9"/>
  <c r="CK268" i="9"/>
  <c r="CL269" i="9"/>
  <c r="CQ270" i="9"/>
  <c r="CR271" i="9"/>
  <c r="CO272" i="9"/>
  <c r="DF272" i="9"/>
  <c r="CR273" i="9"/>
  <c r="DI273" i="9"/>
  <c r="CU274" i="9"/>
  <c r="CE275" i="9"/>
  <c r="CX275" i="9"/>
  <c r="CH276" i="9"/>
  <c r="DA276" i="9"/>
  <c r="CK277" i="9"/>
  <c r="DD277" i="9"/>
  <c r="CN278" i="9"/>
  <c r="DG278" i="9"/>
  <c r="CQ279" i="9"/>
  <c r="CC280" i="9"/>
  <c r="CT280" i="9"/>
  <c r="CF281" i="9"/>
  <c r="CW281" i="9"/>
  <c r="CI282" i="9"/>
  <c r="CZ282" i="9"/>
  <c r="CL283" i="9"/>
  <c r="DC283" i="9"/>
  <c r="CO284" i="9"/>
  <c r="DF284" i="9"/>
  <c r="CR285" i="9"/>
  <c r="DI285" i="9"/>
  <c r="CQ268" i="9"/>
  <c r="DH269" i="9"/>
  <c r="DB271" i="9"/>
  <c r="CZ272" i="9"/>
  <c r="CU273" i="9"/>
  <c r="CM274" i="9"/>
  <c r="CJ275" i="9"/>
  <c r="DI275" i="9"/>
  <c r="DD276" i="9"/>
  <c r="CV277" i="9"/>
  <c r="CS278" i="9"/>
  <c r="CK279" i="9"/>
  <c r="CF280" i="9"/>
  <c r="DE280" i="9"/>
  <c r="DB281" i="9"/>
  <c r="CT282" i="9"/>
  <c r="CO283" i="9"/>
  <c r="CG284" i="9"/>
  <c r="CD285" i="9"/>
  <c r="DC285" i="9"/>
  <c r="CT286" i="9"/>
  <c r="CF287" i="9"/>
  <c r="DB287" i="9"/>
  <c r="CQ288" i="9"/>
  <c r="CF289" i="9"/>
  <c r="DC289" i="9"/>
  <c r="CO290" i="9"/>
  <c r="DI290" i="9"/>
  <c r="CV291" i="9"/>
  <c r="CG292" i="9"/>
  <c r="DB292" i="9"/>
  <c r="CL293" i="9"/>
  <c r="DF293" i="9"/>
  <c r="CS294" i="9"/>
  <c r="CD295" i="9"/>
  <c r="CY295" i="9"/>
  <c r="CI296" i="9"/>
  <c r="DC296" i="9"/>
  <c r="CP297" i="9"/>
  <c r="DH297" i="9"/>
  <c r="CV298" i="9"/>
  <c r="CF299" i="9"/>
  <c r="CX299" i="9"/>
  <c r="CF300" i="9"/>
  <c r="CU300" i="9"/>
  <c r="DH300" i="9"/>
  <c r="CN301" i="9"/>
  <c r="DA301" i="9"/>
  <c r="CG302" i="9"/>
  <c r="CT302" i="9"/>
  <c r="DG302" i="9"/>
  <c r="CM303" i="9"/>
  <c r="CZ303" i="9"/>
  <c r="CF304" i="9"/>
  <c r="CS304" i="9"/>
  <c r="DG304" i="9"/>
  <c r="CM305" i="9"/>
  <c r="CZ305" i="9"/>
  <c r="CF306" i="9"/>
  <c r="CS306" i="9"/>
  <c r="DF306" i="9"/>
  <c r="CL307" i="9"/>
  <c r="CY307" i="9"/>
  <c r="CE308" i="9"/>
  <c r="CR308" i="9"/>
  <c r="DE308" i="9"/>
  <c r="CL309" i="9"/>
  <c r="CY309" i="9"/>
  <c r="CD310" i="9"/>
  <c r="CP310" i="9"/>
  <c r="DB310" i="9"/>
  <c r="CG311" i="9"/>
  <c r="CS311" i="9"/>
  <c r="DE311" i="9"/>
  <c r="CJ312" i="9"/>
  <c r="CV312" i="9"/>
  <c r="DH312" i="9"/>
  <c r="CS268" i="9"/>
  <c r="CC270" i="9"/>
  <c r="DD271" i="9"/>
  <c r="DA272" i="9"/>
  <c r="CV273" i="9"/>
  <c r="CN274" i="9"/>
  <c r="CK275" i="9"/>
  <c r="CC276" i="9"/>
  <c r="DE276" i="9"/>
  <c r="CW277" i="9"/>
  <c r="CT278" i="9"/>
  <c r="CL279" i="9"/>
  <c r="CG280" i="9"/>
  <c r="DF280" i="9"/>
  <c r="DC281" i="9"/>
  <c r="CU282" i="9"/>
  <c r="CP283" i="9"/>
  <c r="CH284" i="9"/>
  <c r="CE285" i="9"/>
  <c r="DD285" i="9"/>
  <c r="CU286" i="9"/>
  <c r="CJ287" i="9"/>
  <c r="DC287" i="9"/>
  <c r="CS288" i="9"/>
  <c r="CI289" i="9"/>
  <c r="DD289" i="9"/>
  <c r="CS290" i="9"/>
  <c r="CC291" i="9"/>
  <c r="CX291" i="9"/>
  <c r="CI292" i="9"/>
  <c r="DC292" i="9"/>
  <c r="CP293" i="9"/>
  <c r="DG293" i="9"/>
  <c r="CU294" i="9"/>
  <c r="CF295" i="9"/>
  <c r="CZ295" i="9"/>
  <c r="CM296" i="9"/>
  <c r="DD296" i="9"/>
  <c r="CR297" i="9"/>
  <c r="CC298" i="9"/>
  <c r="CW298" i="9"/>
  <c r="CJ299" i="9"/>
  <c r="CY299" i="9"/>
  <c r="CH300" i="9"/>
  <c r="CV300" i="9"/>
  <c r="DI300" i="9"/>
  <c r="CO301" i="9"/>
  <c r="DB301" i="9"/>
  <c r="CH302" i="9"/>
  <c r="CU302" i="9"/>
  <c r="DH302" i="9"/>
  <c r="CN303" i="9"/>
  <c r="DA303" i="9"/>
  <c r="CG304" i="9"/>
  <c r="CU304" i="9"/>
  <c r="DH304" i="9"/>
  <c r="CN305" i="9"/>
  <c r="DA305" i="9"/>
  <c r="CG306" i="9"/>
  <c r="CT306" i="9"/>
  <c r="DG306" i="9"/>
  <c r="CM307" i="9"/>
  <c r="CZ307" i="9"/>
  <c r="CF308" i="9"/>
  <c r="CS308" i="9"/>
  <c r="DG308" i="9"/>
  <c r="CM309" i="9"/>
  <c r="CZ309" i="9"/>
  <c r="CE310" i="9"/>
  <c r="CQ310" i="9"/>
  <c r="DC310" i="9"/>
  <c r="CH311" i="9"/>
  <c r="CT311" i="9"/>
  <c r="DF311" i="9"/>
  <c r="CK312" i="9"/>
  <c r="CW312" i="9"/>
  <c r="DI312" i="9"/>
  <c r="CW268" i="9"/>
  <c r="CU270" i="9"/>
  <c r="CC272" i="9"/>
  <c r="DG272" i="9"/>
  <c r="CX273" i="9"/>
  <c r="CW274" i="9"/>
  <c r="CN275" i="9"/>
  <c r="CI276" i="9"/>
  <c r="DG276" i="9"/>
  <c r="DF277" i="9"/>
  <c r="CW278" i="9"/>
  <c r="CR279" i="9"/>
  <c r="CI280" i="9"/>
  <c r="CH281" i="9"/>
  <c r="DF281" i="9"/>
  <c r="DA282" i="9"/>
  <c r="CR283" i="9"/>
  <c r="CQ284" i="9"/>
  <c r="CH285" i="9"/>
  <c r="DH285" i="9"/>
  <c r="CX286" i="9"/>
  <c r="CL287" i="9"/>
  <c r="DI287" i="9"/>
  <c r="CY288" i="9"/>
  <c r="CK289" i="9"/>
  <c r="DG289" i="9"/>
  <c r="CU290" i="9"/>
  <c r="CF291" i="9"/>
  <c r="DA291" i="9"/>
  <c r="CN292" i="9"/>
  <c r="DE292" i="9"/>
  <c r="CR293" i="9"/>
  <c r="CC294" i="9"/>
  <c r="CX294" i="9"/>
  <c r="CK295" i="9"/>
  <c r="DB295" i="9"/>
  <c r="CO296" i="9"/>
  <c r="DG296" i="9"/>
  <c r="CU297" i="9"/>
  <c r="CH298" i="9"/>
  <c r="CY298" i="9"/>
  <c r="CL299" i="9"/>
  <c r="DB299" i="9"/>
  <c r="CK300" i="9"/>
  <c r="CX300" i="9"/>
  <c r="CD301" i="9"/>
  <c r="CQ301" i="9"/>
  <c r="DD301" i="9"/>
  <c r="CJ302" i="9"/>
  <c r="CW302" i="9"/>
  <c r="CC303" i="9"/>
  <c r="CP303" i="9"/>
  <c r="DD303" i="9"/>
  <c r="CJ304" i="9"/>
  <c r="CW304" i="9"/>
  <c r="CC305" i="9"/>
  <c r="CP305" i="9"/>
  <c r="DC305" i="9"/>
  <c r="CI306" i="9"/>
  <c r="CV306" i="9"/>
  <c r="DI306" i="9"/>
  <c r="CO307" i="9"/>
  <c r="DB307" i="9"/>
  <c r="CI308" i="9"/>
  <c r="CV308" i="9"/>
  <c r="DI308" i="9"/>
  <c r="CO309" i="9"/>
  <c r="DB309" i="9"/>
  <c r="CG310" i="9"/>
  <c r="CS310" i="9"/>
  <c r="DE310" i="9"/>
  <c r="CJ311" i="9"/>
  <c r="CH269" i="9"/>
  <c r="DA270" i="9"/>
  <c r="CM272" i="9"/>
  <c r="CF273" i="9"/>
  <c r="DG273" i="9"/>
  <c r="CZ274" i="9"/>
  <c r="CV275" i="9"/>
  <c r="CO276" i="9"/>
  <c r="CI277" i="9"/>
  <c r="DI277" i="9"/>
  <c r="DE278" i="9"/>
  <c r="CX279" i="9"/>
  <c r="CR280" i="9"/>
  <c r="CK281" i="9"/>
  <c r="CG282" i="9"/>
  <c r="DG282" i="9"/>
  <c r="DA283" i="9"/>
  <c r="CT284" i="9"/>
  <c r="CP285" i="9"/>
  <c r="CH286" i="9"/>
  <c r="DA286" i="9"/>
  <c r="CQ287" i="9"/>
  <c r="CG288" i="9"/>
  <c r="DC288" i="9"/>
  <c r="CQ289" i="9"/>
  <c r="CC290" i="9"/>
  <c r="CY290" i="9"/>
  <c r="CM291" i="9"/>
  <c r="DD291" i="9"/>
  <c r="CQ292" i="9"/>
  <c r="CD293" i="9"/>
  <c r="CV293" i="9"/>
  <c r="CJ294" i="9"/>
  <c r="DA294" i="9"/>
  <c r="CN295" i="9"/>
  <c r="DH295" i="9"/>
  <c r="CS296" i="9"/>
  <c r="CG297" i="9"/>
  <c r="CX297" i="9"/>
  <c r="CK298" i="9"/>
  <c r="DE298" i="9"/>
  <c r="CP299" i="9"/>
  <c r="DG299" i="9"/>
  <c r="CN300" i="9"/>
  <c r="DA300" i="9"/>
  <c r="CG301" i="9"/>
  <c r="CT301" i="9"/>
  <c r="DG301" i="9"/>
  <c r="CM302" i="9"/>
  <c r="DA302" i="9"/>
  <c r="CG303" i="9"/>
  <c r="CT303" i="9"/>
  <c r="DG303" i="9"/>
  <c r="CM304" i="9"/>
  <c r="CZ304" i="9"/>
  <c r="CF305" i="9"/>
  <c r="CS305" i="9"/>
  <c r="DF305" i="9"/>
  <c r="CL306" i="9"/>
  <c r="CY306" i="9"/>
  <c r="CF307" i="9"/>
  <c r="CS307" i="9"/>
  <c r="CN269" i="9"/>
  <c r="DC270" i="9"/>
  <c r="CQ272" i="9"/>
  <c r="CH273" i="9"/>
  <c r="CC274" i="9"/>
  <c r="DA274" i="9"/>
  <c r="CZ275" i="9"/>
  <c r="CQ276" i="9"/>
  <c r="CL277" i="9"/>
  <c r="CC278" i="9"/>
  <c r="DI278" i="9"/>
  <c r="CZ279" i="9"/>
  <c r="CU280" i="9"/>
  <c r="CL281" i="9"/>
  <c r="CK282" i="9"/>
  <c r="DI282" i="9"/>
  <c r="DD283" i="9"/>
  <c r="CU284" i="9"/>
  <c r="CT285" i="9"/>
  <c r="CI286" i="9"/>
  <c r="DF286" i="9"/>
  <c r="CV287" i="9"/>
  <c r="CH288" i="9"/>
  <c r="DD288" i="9"/>
  <c r="CR289" i="9"/>
  <c r="CH290" i="9"/>
  <c r="DA290" i="9"/>
  <c r="CN291" i="9"/>
  <c r="DH291" i="9"/>
  <c r="CR292" i="9"/>
  <c r="CF293" i="9"/>
  <c r="CX293" i="9"/>
  <c r="CK294" i="9"/>
  <c r="DE294" i="9"/>
  <c r="CO295" i="9"/>
  <c r="CC296" i="9"/>
  <c r="CU296" i="9"/>
  <c r="CH297" i="9"/>
  <c r="DB297" i="9"/>
  <c r="CL298" i="9"/>
  <c r="DG298" i="9"/>
  <c r="CR299" i="9"/>
  <c r="DH299" i="9"/>
  <c r="CO300" i="9"/>
  <c r="DB300" i="9"/>
  <c r="CH301" i="9"/>
  <c r="CV269" i="9"/>
  <c r="CF271" i="9"/>
  <c r="CR272" i="9"/>
  <c r="CJ273" i="9"/>
  <c r="CG274" i="9"/>
  <c r="DF274" i="9"/>
  <c r="DA275" i="9"/>
  <c r="CS276" i="9"/>
  <c r="CP277" i="9"/>
  <c r="CH278" i="9"/>
  <c r="CC279" i="9"/>
  <c r="DB279" i="9"/>
  <c r="CY280" i="9"/>
  <c r="CQ281" i="9"/>
  <c r="CL282" i="9"/>
  <c r="CD283" i="9"/>
  <c r="DH283" i="9"/>
  <c r="CZ284" i="9"/>
  <c r="CU285" i="9"/>
  <c r="CK286" i="9"/>
  <c r="DG286" i="9"/>
  <c r="CW287" i="9"/>
  <c r="CI288" i="9"/>
  <c r="DE288" i="9"/>
  <c r="CT289" i="9"/>
  <c r="CI290" i="9"/>
  <c r="DE290" i="9"/>
  <c r="CO291" i="9"/>
  <c r="DI291" i="9"/>
  <c r="CS292" i="9"/>
  <c r="CG293" i="9"/>
  <c r="DB293" i="9"/>
  <c r="CL294" i="9"/>
  <c r="DF294" i="9"/>
  <c r="CP295" i="9"/>
  <c r="CD296" i="9"/>
  <c r="CY296" i="9"/>
  <c r="CI297" i="9"/>
  <c r="DC297" i="9"/>
  <c r="CM298" i="9"/>
  <c r="DH298" i="9"/>
  <c r="CT299" i="9"/>
  <c r="DI299" i="9"/>
  <c r="CP300" i="9"/>
  <c r="DC300" i="9"/>
  <c r="CI301" i="9"/>
  <c r="CV301" i="9"/>
  <c r="CC302" i="9"/>
  <c r="CP302" i="9"/>
  <c r="DC302" i="9"/>
  <c r="CI303" i="9"/>
  <c r="CU268" i="9"/>
  <c r="DF271" i="9"/>
  <c r="CW273" i="9"/>
  <c r="CL275" i="9"/>
  <c r="DF276" i="9"/>
  <c r="CU278" i="9"/>
  <c r="CH280" i="9"/>
  <c r="DD281" i="9"/>
  <c r="CQ283" i="9"/>
  <c r="CF285" i="9"/>
  <c r="CW286" i="9"/>
  <c r="DD287" i="9"/>
  <c r="CJ289" i="9"/>
  <c r="CT290" i="9"/>
  <c r="CY291" i="9"/>
  <c r="DD292" i="9"/>
  <c r="DH293" i="9"/>
  <c r="CJ295" i="9"/>
  <c r="CN296" i="9"/>
  <c r="CS297" i="9"/>
  <c r="CX298" i="9"/>
  <c r="CZ299" i="9"/>
  <c r="CW300" i="9"/>
  <c r="CP301" i="9"/>
  <c r="CE302" i="9"/>
  <c r="DB302" i="9"/>
  <c r="CR303" i="9"/>
  <c r="CC304" i="9"/>
  <c r="CX304" i="9"/>
  <c r="CI305" i="9"/>
  <c r="DD305" i="9"/>
  <c r="CP306" i="9"/>
  <c r="CC307" i="9"/>
  <c r="CV307" i="9"/>
  <c r="CG308" i="9"/>
  <c r="CY308" i="9"/>
  <c r="CH309" i="9"/>
  <c r="DA309" i="9"/>
  <c r="CJ310" i="9"/>
  <c r="CY310" i="9"/>
  <c r="CI311" i="9"/>
  <c r="CX311" i="9"/>
  <c r="CE312" i="9"/>
  <c r="CS312" i="9"/>
  <c r="DG312" i="9"/>
  <c r="CX269" i="9"/>
  <c r="CS272" i="9"/>
  <c r="CH274" i="9"/>
  <c r="DB275" i="9"/>
  <c r="CQ277" i="9"/>
  <c r="CD279" i="9"/>
  <c r="CZ280" i="9"/>
  <c r="CM282" i="9"/>
  <c r="DI283" i="9"/>
  <c r="CV285" i="9"/>
  <c r="CC287" i="9"/>
  <c r="CM288" i="9"/>
  <c r="CV289" i="9"/>
  <c r="DF290" i="9"/>
  <c r="CC292" i="9"/>
  <c r="CI293" i="9"/>
  <c r="CM294" i="9"/>
  <c r="CR295" i="9"/>
  <c r="CZ296" i="9"/>
  <c r="DD297" i="9"/>
  <c r="CC299" i="9"/>
  <c r="CC300" i="9"/>
  <c r="DD300" i="9"/>
  <c r="CU301" i="9"/>
  <c r="CK302" i="9"/>
  <c r="DF302" i="9"/>
  <c r="CV303" i="9"/>
  <c r="CI304" i="9"/>
  <c r="DB304" i="9"/>
  <c r="CO305" i="9"/>
  <c r="DH305" i="9"/>
  <c r="CU306" i="9"/>
  <c r="CH307" i="9"/>
  <c r="DA307" i="9"/>
  <c r="CL308" i="9"/>
  <c r="DB308" i="9"/>
  <c r="CN309" i="9"/>
  <c r="DE309" i="9"/>
  <c r="CM310" i="9"/>
  <c r="DD310" i="9"/>
  <c r="CM311" i="9"/>
  <c r="DA311" i="9"/>
  <c r="CH312" i="9"/>
  <c r="CX312" i="9"/>
  <c r="CZ269" i="9"/>
  <c r="CT272" i="9"/>
  <c r="CI274" i="9"/>
  <c r="DC275" i="9"/>
  <c r="CR277" i="9"/>
  <c r="CE279" i="9"/>
  <c r="DA280" i="9"/>
  <c r="CN282" i="9"/>
  <c r="CC284" i="9"/>
  <c r="CW285" i="9"/>
  <c r="CD287" i="9"/>
  <c r="CN288" i="9"/>
  <c r="CW289" i="9"/>
  <c r="DG290" i="9"/>
  <c r="CD292" i="9"/>
  <c r="CJ293" i="9"/>
  <c r="CN294" i="9"/>
  <c r="CV295" i="9"/>
  <c r="DA296" i="9"/>
  <c r="DE297" i="9"/>
  <c r="CD299" i="9"/>
  <c r="CD300" i="9"/>
  <c r="DE300" i="9"/>
  <c r="CX301" i="9"/>
  <c r="CL302" i="9"/>
  <c r="DI302" i="9"/>
  <c r="CW303" i="9"/>
  <c r="CK304" i="9"/>
  <c r="DC304" i="9"/>
  <c r="CQ305" i="9"/>
  <c r="CC306" i="9"/>
  <c r="CW306" i="9"/>
  <c r="CI307" i="9"/>
  <c r="DD307" i="9"/>
  <c r="CM308" i="9"/>
  <c r="DC308" i="9"/>
  <c r="CP309" i="9"/>
  <c r="DF309" i="9"/>
  <c r="CN310" i="9"/>
  <c r="DF310" i="9"/>
  <c r="CN311" i="9"/>
  <c r="DB311" i="9"/>
  <c r="CI312" i="9"/>
  <c r="CY312" i="9"/>
  <c r="CM270" i="9"/>
  <c r="DD272" i="9"/>
  <c r="CS274" i="9"/>
  <c r="CF276" i="9"/>
  <c r="DB277" i="9"/>
  <c r="CO279" i="9"/>
  <c r="CD281" i="9"/>
  <c r="CX282" i="9"/>
  <c r="CM284" i="9"/>
  <c r="DG285" i="9"/>
  <c r="CK287" i="9"/>
  <c r="CT288" i="9"/>
  <c r="DF289" i="9"/>
  <c r="CD291" i="9"/>
  <c r="CM292" i="9"/>
  <c r="CQ293" i="9"/>
  <c r="CV294" i="9"/>
  <c r="DA295" i="9"/>
  <c r="DE296" i="9"/>
  <c r="CG298" i="9"/>
  <c r="CK299" i="9"/>
  <c r="CI300" i="9"/>
  <c r="CC301" i="9"/>
  <c r="CZ301" i="9"/>
  <c r="CQ302" i="9"/>
  <c r="CF303" i="9"/>
  <c r="CY303" i="9"/>
  <c r="CN304" i="9"/>
  <c r="DE304" i="9"/>
  <c r="CT305" i="9"/>
  <c r="CE306" i="9"/>
  <c r="DA306" i="9"/>
  <c r="CK307" i="9"/>
  <c r="DF307" i="9"/>
  <c r="CO308" i="9"/>
  <c r="DH308" i="9"/>
  <c r="CR309" i="9"/>
  <c r="DH309" i="9"/>
  <c r="CR310" i="9"/>
  <c r="DH310" i="9"/>
  <c r="CP311" i="9"/>
  <c r="DD311" i="9"/>
  <c r="CM312" i="9"/>
  <c r="DA312" i="9"/>
  <c r="CY270" i="9"/>
  <c r="CE273" i="9"/>
  <c r="CY274" i="9"/>
  <c r="CN276" i="9"/>
  <c r="DH277" i="9"/>
  <c r="CW279" i="9"/>
  <c r="CJ281" i="9"/>
  <c r="DF282" i="9"/>
  <c r="CS284" i="9"/>
  <c r="CG286" i="9"/>
  <c r="CP287" i="9"/>
  <c r="DA288" i="9"/>
  <c r="DI289" i="9"/>
  <c r="CL291" i="9"/>
  <c r="CP292" i="9"/>
  <c r="CU293" i="9"/>
  <c r="CZ294" i="9"/>
  <c r="DD295" i="9"/>
  <c r="CF297" i="9"/>
  <c r="CJ298" i="9"/>
  <c r="CO299" i="9"/>
  <c r="CM300" i="9"/>
  <c r="CF301" i="9"/>
  <c r="DE301" i="9"/>
  <c r="CS302" i="9"/>
  <c r="CJ303" i="9"/>
  <c r="DE303" i="9"/>
  <c r="CP304" i="9"/>
  <c r="CD305" i="9"/>
  <c r="CV305" i="9"/>
  <c r="CJ306" i="9"/>
  <c r="DC306" i="9"/>
  <c r="CP307" i="9"/>
  <c r="DH307" i="9"/>
  <c r="CQ308" i="9"/>
  <c r="CD309" i="9"/>
  <c r="CT309" i="9"/>
  <c r="CC310" i="9"/>
  <c r="CU310" i="9"/>
  <c r="CC311" i="9"/>
  <c r="CR311" i="9"/>
  <c r="DH311" i="9"/>
  <c r="CO312" i="9"/>
  <c r="DC312" i="9"/>
  <c r="DG268" i="9"/>
  <c r="CP273" i="9"/>
  <c r="CM276" i="9"/>
  <c r="CZ278" i="9"/>
  <c r="CX281" i="9"/>
  <c r="DA284" i="9"/>
  <c r="CE287" i="9"/>
  <c r="CL289" i="9"/>
  <c r="CQ291" i="9"/>
  <c r="CS293" i="9"/>
  <c r="CM295" i="9"/>
  <c r="CL297" i="9"/>
  <c r="CU299" i="9"/>
  <c r="DG300" i="9"/>
  <c r="CF302" i="9"/>
  <c r="CL303" i="9"/>
  <c r="CO304" i="9"/>
  <c r="CL305" i="9"/>
  <c r="CO306" i="9"/>
  <c r="CR307" i="9"/>
  <c r="CN308" i="9"/>
  <c r="CI309" i="9"/>
  <c r="CH310" i="9"/>
  <c r="DI310" i="9"/>
  <c r="CZ311" i="9"/>
  <c r="CR312" i="9"/>
  <c r="DI268" i="9"/>
  <c r="CT273" i="9"/>
  <c r="CT276" i="9"/>
  <c r="CF279" i="9"/>
  <c r="DH281" i="9"/>
  <c r="DD284" i="9"/>
  <c r="CN287" i="9"/>
  <c r="CP289" i="9"/>
  <c r="CR291" i="9"/>
  <c r="DC293" i="9"/>
  <c r="CX295" i="9"/>
  <c r="CV297" i="9"/>
  <c r="CV299" i="9"/>
  <c r="CE301" i="9"/>
  <c r="CI302" i="9"/>
  <c r="CO303" i="9"/>
  <c r="CQ304" i="9"/>
  <c r="CR305" i="9"/>
  <c r="CQ306" i="9"/>
  <c r="CT307" i="9"/>
  <c r="CP308" i="9"/>
  <c r="CJ309" i="9"/>
  <c r="CI310" i="9"/>
  <c r="CD311" i="9"/>
  <c r="DC311" i="9"/>
  <c r="CT312" i="9"/>
  <c r="CW270" i="9"/>
  <c r="DD273" i="9"/>
  <c r="DC276" i="9"/>
  <c r="DC279" i="9"/>
  <c r="CO282" i="9"/>
  <c r="CJ285" i="9"/>
  <c r="CZ287" i="9"/>
  <c r="DH289" i="9"/>
  <c r="DC291" i="9"/>
  <c r="DE293" i="9"/>
  <c r="CF296" i="9"/>
  <c r="DG297" i="9"/>
  <c r="DC299" i="9"/>
  <c r="CL301" i="9"/>
  <c r="CR302" i="9"/>
  <c r="CU303" i="9"/>
  <c r="CV304" i="9"/>
  <c r="CX305" i="9"/>
  <c r="CX306" i="9"/>
  <c r="CW307" i="9"/>
  <c r="CW308" i="9"/>
  <c r="CS309" i="9"/>
  <c r="CL310" i="9"/>
  <c r="CF311" i="9"/>
  <c r="DI311" i="9"/>
  <c r="CZ312" i="9"/>
  <c r="CN271" i="9"/>
  <c r="CF277" i="9"/>
  <c r="CE280" i="9"/>
  <c r="CE283" i="9"/>
  <c r="CX285" i="9"/>
  <c r="CC288" i="9"/>
  <c r="CM290" i="9"/>
  <c r="CO292" i="9"/>
  <c r="CI294" i="9"/>
  <c r="CH296" i="9"/>
  <c r="CE300" i="9"/>
  <c r="CR301" i="9"/>
  <c r="DB303" i="9"/>
  <c r="DA304" i="9"/>
  <c r="DD306" i="9"/>
  <c r="CZ308" i="9"/>
  <c r="CT310" i="9"/>
  <c r="CD312" i="9"/>
  <c r="CH271" i="9"/>
  <c r="CK274" i="9"/>
  <c r="CE277" i="9"/>
  <c r="DH279" i="9"/>
  <c r="DE282" i="9"/>
  <c r="CK285" i="9"/>
  <c r="DA287" i="9"/>
  <c r="CL290" i="9"/>
  <c r="CF292" i="9"/>
  <c r="CG294" i="9"/>
  <c r="CG296" i="9"/>
  <c r="CI298" i="9"/>
  <c r="DF299" i="9"/>
  <c r="CM301" i="9"/>
  <c r="CV302" i="9"/>
  <c r="CX303" i="9"/>
  <c r="CY304" i="9"/>
  <c r="CY305" i="9"/>
  <c r="DB306" i="9"/>
  <c r="CX307" i="9"/>
  <c r="CX308" i="9"/>
  <c r="CU309" i="9"/>
  <c r="CO310" i="9"/>
  <c r="CK311" i="9"/>
  <c r="CC312" i="9"/>
  <c r="DB312" i="9"/>
  <c r="CX274" i="9"/>
  <c r="CO298" i="9"/>
  <c r="CX302" i="9"/>
  <c r="DB305" i="9"/>
  <c r="DE307" i="9"/>
  <c r="CV309" i="9"/>
  <c r="CL311" i="9"/>
  <c r="CT271" i="9"/>
  <c r="DG274" i="9"/>
  <c r="CT277" i="9"/>
  <c r="CN280" i="9"/>
  <c r="CJ283" i="9"/>
  <c r="CC286" i="9"/>
  <c r="CF288" i="9"/>
  <c r="CN290" i="9"/>
  <c r="CU292" i="9"/>
  <c r="CO294" i="9"/>
  <c r="CP296" i="9"/>
  <c r="CS298" i="9"/>
  <c r="CL300" i="9"/>
  <c r="CS301" i="9"/>
  <c r="CY302" i="9"/>
  <c r="DF303" i="9"/>
  <c r="DD304" i="9"/>
  <c r="DE305" i="9"/>
  <c r="DE306" i="9"/>
  <c r="DG307" i="9"/>
  <c r="DA308" i="9"/>
  <c r="CX309" i="9"/>
  <c r="CV310" i="9"/>
  <c r="CO311" i="9"/>
  <c r="CF312" i="9"/>
  <c r="DE312" i="9"/>
  <c r="CG272" i="9"/>
  <c r="CC275" i="9"/>
  <c r="DG277" i="9"/>
  <c r="CO280" i="9"/>
  <c r="CN283" i="9"/>
  <c r="CM286" i="9"/>
  <c r="CO288" i="9"/>
  <c r="CV290" i="9"/>
  <c r="CY292" i="9"/>
  <c r="CY294" i="9"/>
  <c r="CR296" i="9"/>
  <c r="CU298" i="9"/>
  <c r="CQ300" i="9"/>
  <c r="CY301" i="9"/>
  <c r="DD302" i="9"/>
  <c r="DH303" i="9"/>
  <c r="DI304" i="9"/>
  <c r="DG305" i="9"/>
  <c r="DH306" i="9"/>
  <c r="DI307" i="9"/>
  <c r="DD308" i="9"/>
  <c r="DC309" i="9"/>
  <c r="CW310" i="9"/>
  <c r="CQ311" i="9"/>
  <c r="CH272" i="9"/>
  <c r="CF275" i="9"/>
  <c r="CI278" i="9"/>
  <c r="DC280" i="9"/>
  <c r="CW283" i="9"/>
  <c r="CN286" i="9"/>
  <c r="CZ288" i="9"/>
  <c r="CX290" i="9"/>
  <c r="DA292" i="9"/>
  <c r="DG294" i="9"/>
  <c r="DB296" i="9"/>
  <c r="CZ298" i="9"/>
  <c r="CR300" i="9"/>
  <c r="DC301" i="9"/>
  <c r="DE302" i="9"/>
  <c r="DI303" i="9"/>
  <c r="CE305" i="9"/>
  <c r="CD306" i="9"/>
  <c r="CD307" i="9"/>
  <c r="CC308" i="9"/>
  <c r="CC309" i="9"/>
  <c r="DD309" i="9"/>
  <c r="CX310" i="9"/>
  <c r="CU311" i="9"/>
  <c r="CL312" i="9"/>
  <c r="DB267" i="9"/>
  <c r="CU272" i="9"/>
  <c r="CP275" i="9"/>
  <c r="CL278" i="9"/>
  <c r="CI281" i="9"/>
  <c r="CX283" i="9"/>
  <c r="CS286" i="9"/>
  <c r="DF288" i="9"/>
  <c r="DH290" i="9"/>
  <c r="DF292" i="9"/>
  <c r="DH294" i="9"/>
  <c r="CD297" i="9"/>
  <c r="DA298" i="9"/>
  <c r="CS300" i="9"/>
  <c r="DF301" i="9"/>
  <c r="CD303" i="9"/>
  <c r="CD304" i="9"/>
  <c r="CG305" i="9"/>
  <c r="CH306" i="9"/>
  <c r="CD273" i="9"/>
  <c r="CE284" i="9"/>
  <c r="DG292" i="9"/>
  <c r="CY300" i="9"/>
  <c r="CH305" i="9"/>
  <c r="CK308" i="9"/>
  <c r="DG310" i="9"/>
  <c r="DF312" i="9"/>
  <c r="CK273" i="9"/>
  <c r="CR284" i="9"/>
  <c r="CK293" i="9"/>
  <c r="CZ300" i="9"/>
  <c r="CJ305" i="9"/>
  <c r="CU308" i="9"/>
  <c r="CE311" i="9"/>
  <c r="DC273" i="9"/>
  <c r="DG284" i="9"/>
  <c r="DD293" i="9"/>
  <c r="CJ301" i="9"/>
  <c r="CU305" i="9"/>
  <c r="CE309" i="9"/>
  <c r="CV311" i="9"/>
  <c r="DG288" i="9"/>
  <c r="CH303" i="9"/>
  <c r="DG309" i="9"/>
  <c r="CQ275" i="9"/>
  <c r="CY286" i="9"/>
  <c r="CC295" i="9"/>
  <c r="DH301" i="9"/>
  <c r="CK306" i="9"/>
  <c r="CF309" i="9"/>
  <c r="CW311" i="9"/>
  <c r="CO278" i="9"/>
  <c r="CJ297" i="9"/>
  <c r="CG307" i="9"/>
  <c r="CG312" i="9"/>
  <c r="DD275" i="9"/>
  <c r="CZ286" i="9"/>
  <c r="CL295" i="9"/>
  <c r="CD302" i="9"/>
  <c r="CM306" i="9"/>
  <c r="CG309" i="9"/>
  <c r="CY311" i="9"/>
  <c r="CY276" i="9"/>
  <c r="CX287" i="9"/>
  <c r="DC295" i="9"/>
  <c r="CO302" i="9"/>
  <c r="CR306" i="9"/>
  <c r="CQ309" i="9"/>
  <c r="DG311" i="9"/>
  <c r="CV279" i="9"/>
  <c r="DB289" i="9"/>
  <c r="CW297" i="9"/>
  <c r="CS303" i="9"/>
  <c r="CN307" i="9"/>
  <c r="CF310" i="9"/>
  <c r="CP312" i="9"/>
  <c r="DD267" i="9"/>
  <c r="CR281" i="9"/>
  <c r="CJ291" i="9"/>
  <c r="CE299" i="9"/>
  <c r="CE304" i="9"/>
  <c r="CU307" i="9"/>
  <c r="CK310" i="9"/>
  <c r="CQ312" i="9"/>
  <c r="CO268" i="9"/>
  <c r="CU281" i="9"/>
  <c r="CP291" i="9"/>
  <c r="CM299" i="9"/>
  <c r="CL304" i="9"/>
  <c r="CD308" i="9"/>
  <c r="CZ310" i="9"/>
  <c r="CU312" i="9"/>
  <c r="DD269" i="9"/>
  <c r="DI281" i="9"/>
  <c r="CK297" i="9"/>
  <c r="CW299" i="9"/>
  <c r="CK303" i="9"/>
  <c r="CR304" i="9"/>
  <c r="CJ307" i="9"/>
  <c r="CJ308" i="9"/>
  <c r="DI309" i="9"/>
  <c r="DD312" i="9"/>
  <c r="DA310" i="9"/>
  <c r="CY278" i="9"/>
  <c r="CE289" i="9"/>
  <c r="CN312" i="9"/>
  <c r="DB291" i="9"/>
  <c r="CF272" i="9"/>
  <c r="CO271" i="9"/>
  <c r="CX270" i="9"/>
  <c r="DG269" i="9"/>
  <c r="CI269" i="9"/>
  <c r="CR268" i="9"/>
  <c r="DA267" i="9"/>
  <c r="CD272" i="9"/>
  <c r="CM271" i="9"/>
  <c r="CV270" i="9"/>
  <c r="DE269" i="9"/>
  <c r="CG269" i="9"/>
  <c r="CP268" i="9"/>
  <c r="CY267" i="9"/>
  <c r="DI271" i="9"/>
  <c r="CK271" i="9"/>
  <c r="CT270" i="9"/>
  <c r="DC269" i="9"/>
  <c r="CE269" i="9"/>
  <c r="CN268" i="9"/>
  <c r="CW267" i="9"/>
  <c r="DG271" i="9"/>
  <c r="CI271" i="9"/>
  <c r="CR270" i="9"/>
  <c r="DA269" i="9"/>
  <c r="CC269" i="9"/>
  <c r="CL268" i="9"/>
  <c r="CU267" i="9"/>
  <c r="DE271" i="9"/>
  <c r="CG271" i="9"/>
  <c r="CP270" i="9"/>
  <c r="CY269" i="9"/>
  <c r="DH268" i="9"/>
  <c r="CJ268" i="9"/>
  <c r="CS267" i="9"/>
  <c r="DC271" i="9"/>
  <c r="CE271" i="9"/>
  <c r="CN270" i="9"/>
  <c r="CW269" i="9"/>
  <c r="DF268" i="9"/>
  <c r="CH268" i="9"/>
  <c r="CQ267" i="9"/>
  <c r="DA271" i="9"/>
  <c r="CC271" i="9"/>
  <c r="CL270" i="9"/>
  <c r="CU269" i="9"/>
  <c r="DD268" i="9"/>
  <c r="CF268" i="9"/>
  <c r="CO267" i="9"/>
  <c r="CY271" i="9"/>
  <c r="DH270" i="9"/>
  <c r="CJ270" i="9"/>
  <c r="CS269" i="9"/>
  <c r="DB268" i="9"/>
  <c r="CD268" i="9"/>
  <c r="CM267" i="9"/>
  <c r="CW271" i="9"/>
  <c r="DF270" i="9"/>
  <c r="CH270" i="9"/>
  <c r="CQ269" i="9"/>
  <c r="CZ268" i="9"/>
  <c r="DI267" i="9"/>
  <c r="CK267" i="9"/>
  <c r="CU271" i="9"/>
  <c r="DD270" i="9"/>
  <c r="CF270" i="9"/>
  <c r="CO269" i="9"/>
  <c r="CX268" i="9"/>
  <c r="DG267" i="9"/>
  <c r="CI267" i="9"/>
  <c r="CS271" i="9"/>
  <c r="DB270" i="9"/>
  <c r="CD270" i="9"/>
  <c r="CM269" i="9"/>
  <c r="CV268" i="9"/>
  <c r="DE267" i="9"/>
  <c r="CG267" i="9"/>
  <c r="CQ271" i="9"/>
  <c r="CZ270" i="9"/>
  <c r="DI269" i="9"/>
  <c r="CK269" i="9"/>
  <c r="CT268" i="9"/>
  <c r="DC267" i="9"/>
  <c r="CE267" i="9"/>
</calcChain>
</file>

<file path=xl/sharedStrings.xml><?xml version="1.0" encoding="utf-8"?>
<sst xmlns="http://schemas.openxmlformats.org/spreadsheetml/2006/main" count="7594" uniqueCount="1283">
  <si>
    <t>Gross Output by Industry</t>
  </si>
  <si>
    <t>Bureau of Economic Analysis</t>
  </si>
  <si>
    <t>Line</t>
  </si>
  <si>
    <t/>
  </si>
  <si>
    <t>1997</t>
  </si>
  <si>
    <t>1998</t>
  </si>
  <si>
    <t>1999</t>
  </si>
  <si>
    <t>2000</t>
  </si>
  <si>
    <t>2001</t>
  </si>
  <si>
    <t>2002</t>
  </si>
  <si>
    <t>2003</t>
  </si>
  <si>
    <t>2004</t>
  </si>
  <si>
    <t>2005</t>
  </si>
  <si>
    <t>2006</t>
  </si>
  <si>
    <t>2007</t>
  </si>
  <si>
    <t>2008</t>
  </si>
  <si>
    <t>2009</t>
  </si>
  <si>
    <t>2010</t>
  </si>
  <si>
    <t xml:space="preserve">    1</t>
  </si>
  <si>
    <t xml:space="preserve">    All industries</t>
  </si>
  <si>
    <t xml:space="preserve">    2</t>
  </si>
  <si>
    <t>Private industries</t>
  </si>
  <si>
    <t xml:space="preserve">    3</t>
  </si>
  <si>
    <t xml:space="preserve">  Agriculture, forestry, fishing, and hunting</t>
  </si>
  <si>
    <t xml:space="preserve">    4</t>
  </si>
  <si>
    <t xml:space="preserve">    Farms</t>
  </si>
  <si>
    <t xml:space="preserve">    5</t>
  </si>
  <si>
    <t xml:space="preserve">    Forestry, fishing, and related activities</t>
  </si>
  <si>
    <t xml:space="preserve">    6</t>
  </si>
  <si>
    <t xml:space="preserve">  Mining</t>
  </si>
  <si>
    <t xml:space="preserve">    7</t>
  </si>
  <si>
    <t xml:space="preserve">    Oil and gas extraction</t>
  </si>
  <si>
    <t xml:space="preserve">    8</t>
  </si>
  <si>
    <t xml:space="preserve">    Mining, except oil and gas</t>
  </si>
  <si>
    <t xml:space="preserve">    9</t>
  </si>
  <si>
    <t xml:space="preserve">    Support activities for mining</t>
  </si>
  <si>
    <t xml:space="preserve">    10</t>
  </si>
  <si>
    <t xml:space="preserve">  Utilities</t>
  </si>
  <si>
    <t xml:space="preserve">    11</t>
  </si>
  <si>
    <t xml:space="preserve">  Construction</t>
  </si>
  <si>
    <t xml:space="preserve">    12</t>
  </si>
  <si>
    <t xml:space="preserve">  Manufacturing</t>
  </si>
  <si>
    <t xml:space="preserve">    13</t>
  </si>
  <si>
    <t xml:space="preserve">    Durable goods</t>
  </si>
  <si>
    <t xml:space="preserve">    14</t>
  </si>
  <si>
    <t xml:space="preserve">      Wood products</t>
  </si>
  <si>
    <t xml:space="preserve">    15</t>
  </si>
  <si>
    <t xml:space="preserve">      Nonmetallic mineral products</t>
  </si>
  <si>
    <t xml:space="preserve">    16</t>
  </si>
  <si>
    <t xml:space="preserve">      Primary metals</t>
  </si>
  <si>
    <t xml:space="preserve">    17</t>
  </si>
  <si>
    <t xml:space="preserve">      Fabricated metal products</t>
  </si>
  <si>
    <t xml:space="preserve">    18</t>
  </si>
  <si>
    <t xml:space="preserve">      Machinery</t>
  </si>
  <si>
    <t xml:space="preserve">    19</t>
  </si>
  <si>
    <t xml:space="preserve">      Computer and electronic products</t>
  </si>
  <si>
    <t xml:space="preserve">    20</t>
  </si>
  <si>
    <t xml:space="preserve">      Electrical equipment, appliances, and components</t>
  </si>
  <si>
    <t xml:space="preserve">    21</t>
  </si>
  <si>
    <t xml:space="preserve">      Motor vehicles, bodies and trailers, and parts</t>
  </si>
  <si>
    <t xml:space="preserve">    22</t>
  </si>
  <si>
    <t xml:space="preserve">      Other transportation equipment</t>
  </si>
  <si>
    <t xml:space="preserve">    23</t>
  </si>
  <si>
    <t xml:space="preserve">      Furniture and related products</t>
  </si>
  <si>
    <t xml:space="preserve">    24</t>
  </si>
  <si>
    <t xml:space="preserve">      Miscellaneous manufacturing</t>
  </si>
  <si>
    <t xml:space="preserve">    25</t>
  </si>
  <si>
    <t xml:space="preserve">    Nondurable goods</t>
  </si>
  <si>
    <t xml:space="preserve">    26</t>
  </si>
  <si>
    <t xml:space="preserve">      Food and beverage and tobacco products</t>
  </si>
  <si>
    <t xml:space="preserve">    27</t>
  </si>
  <si>
    <t xml:space="preserve">      Textile mills and textile product mills</t>
  </si>
  <si>
    <t xml:space="preserve">    28</t>
  </si>
  <si>
    <t xml:space="preserve">      Apparel and leather and allied products</t>
  </si>
  <si>
    <t xml:space="preserve">    29</t>
  </si>
  <si>
    <t xml:space="preserve">      Paper products</t>
  </si>
  <si>
    <t xml:space="preserve">    30</t>
  </si>
  <si>
    <t xml:space="preserve">      Printing and related support activities</t>
  </si>
  <si>
    <t xml:space="preserve">    31</t>
  </si>
  <si>
    <t xml:space="preserve">      Petroleum and coal products</t>
  </si>
  <si>
    <t xml:space="preserve">    32</t>
  </si>
  <si>
    <t xml:space="preserve">      Chemical products</t>
  </si>
  <si>
    <t xml:space="preserve">    33</t>
  </si>
  <si>
    <t xml:space="preserve">      Plastics and rubber products</t>
  </si>
  <si>
    <t xml:space="preserve">    34</t>
  </si>
  <si>
    <t xml:space="preserve">  Wholesale trade</t>
  </si>
  <si>
    <t xml:space="preserve">    35</t>
  </si>
  <si>
    <t xml:space="preserve">  Retail trade</t>
  </si>
  <si>
    <t xml:space="preserve">    36</t>
  </si>
  <si>
    <t xml:space="preserve">  Transportation and warehousing</t>
  </si>
  <si>
    <t xml:space="preserve">    37</t>
  </si>
  <si>
    <t xml:space="preserve">    Air transportation</t>
  </si>
  <si>
    <t xml:space="preserve">    38</t>
  </si>
  <si>
    <t xml:space="preserve">    Rail transportation</t>
  </si>
  <si>
    <t xml:space="preserve">    39</t>
  </si>
  <si>
    <t xml:space="preserve">    Water transportation</t>
  </si>
  <si>
    <t xml:space="preserve">    40</t>
  </si>
  <si>
    <t xml:space="preserve">    Truck transportation</t>
  </si>
  <si>
    <t xml:space="preserve">    41</t>
  </si>
  <si>
    <t xml:space="preserve">    Transit and ground passenger transportation</t>
  </si>
  <si>
    <t xml:space="preserve">    42</t>
  </si>
  <si>
    <t xml:space="preserve">    Pipeline transportation</t>
  </si>
  <si>
    <t xml:space="preserve">    43</t>
  </si>
  <si>
    <t xml:space="preserve">    Other transportation and support activities</t>
  </si>
  <si>
    <t xml:space="preserve">    44</t>
  </si>
  <si>
    <t xml:space="preserve">    Warehousing and storage</t>
  </si>
  <si>
    <t xml:space="preserve">    45</t>
  </si>
  <si>
    <t xml:space="preserve">  Information</t>
  </si>
  <si>
    <t xml:space="preserve">    46</t>
  </si>
  <si>
    <t xml:space="preserve">    47</t>
  </si>
  <si>
    <t xml:space="preserve">    Motion picture and sound recording industries</t>
  </si>
  <si>
    <t xml:space="preserve">    48</t>
  </si>
  <si>
    <t xml:space="preserve">    Broadcasting and telecommunications</t>
  </si>
  <si>
    <t xml:space="preserve">    49</t>
  </si>
  <si>
    <t xml:space="preserve">    50</t>
  </si>
  <si>
    <t xml:space="preserve">  Finance, insurance, real estate, rental, and leasing</t>
  </si>
  <si>
    <t xml:space="preserve">    51</t>
  </si>
  <si>
    <t xml:space="preserve">    Finance and insurance</t>
  </si>
  <si>
    <t xml:space="preserve">    52</t>
  </si>
  <si>
    <t xml:space="preserve">      Federal Reserve banks, credit intermediation, and related activities</t>
  </si>
  <si>
    <t xml:space="preserve">    53</t>
  </si>
  <si>
    <t xml:space="preserve">      Securities, commodity contracts, and investments</t>
  </si>
  <si>
    <t xml:space="preserve">    54</t>
  </si>
  <si>
    <t xml:space="preserve">      Insurance carriers and related activities</t>
  </si>
  <si>
    <t xml:space="preserve">    55</t>
  </si>
  <si>
    <t xml:space="preserve">      Funds, trusts, and other financial vehicles</t>
  </si>
  <si>
    <t xml:space="preserve">    56</t>
  </si>
  <si>
    <t xml:space="preserve">    Real estate and rental and leasing</t>
  </si>
  <si>
    <t xml:space="preserve">    57</t>
  </si>
  <si>
    <t xml:space="preserve">      Real estate</t>
  </si>
  <si>
    <t xml:space="preserve">    58</t>
  </si>
  <si>
    <t xml:space="preserve">      Rental and leasing services and lessors of intangible assets</t>
  </si>
  <si>
    <t xml:space="preserve">    59</t>
  </si>
  <si>
    <t xml:space="preserve">  Professional and business services</t>
  </si>
  <si>
    <t xml:space="preserve">    60</t>
  </si>
  <si>
    <t xml:space="preserve">    Professional, scientific, and technical services</t>
  </si>
  <si>
    <t xml:space="preserve">    61</t>
  </si>
  <si>
    <t xml:space="preserve">      Legal services</t>
  </si>
  <si>
    <t xml:space="preserve">    62</t>
  </si>
  <si>
    <t xml:space="preserve">      Computer systems design and related services</t>
  </si>
  <si>
    <t xml:space="preserve">    63</t>
  </si>
  <si>
    <t xml:space="preserve">      Miscellaneous professional, scientific, and technical services</t>
  </si>
  <si>
    <t xml:space="preserve">    64</t>
  </si>
  <si>
    <t xml:space="preserve">    Management of companies and enterprises</t>
  </si>
  <si>
    <t xml:space="preserve">    65</t>
  </si>
  <si>
    <t xml:space="preserve">    Administrative and waste management services</t>
  </si>
  <si>
    <t xml:space="preserve">    66</t>
  </si>
  <si>
    <t xml:space="preserve">      Administrative and support services</t>
  </si>
  <si>
    <t xml:space="preserve">    67</t>
  </si>
  <si>
    <t xml:space="preserve">      Waste management and remediation services</t>
  </si>
  <si>
    <t xml:space="preserve">    68</t>
  </si>
  <si>
    <t xml:space="preserve">  Educational services, health care, and social assistance</t>
  </si>
  <si>
    <t xml:space="preserve">    69</t>
  </si>
  <si>
    <t xml:space="preserve">    Educational services</t>
  </si>
  <si>
    <t xml:space="preserve">    70</t>
  </si>
  <si>
    <t xml:space="preserve">    Health care and social assistance</t>
  </si>
  <si>
    <t xml:space="preserve">    71</t>
  </si>
  <si>
    <t xml:space="preserve">      Ambulatory health care services</t>
  </si>
  <si>
    <t xml:space="preserve">    72</t>
  </si>
  <si>
    <t xml:space="preserve">    73</t>
  </si>
  <si>
    <t xml:space="preserve">      Social assistance</t>
  </si>
  <si>
    <t xml:space="preserve">    74</t>
  </si>
  <si>
    <t xml:space="preserve">  Arts, entertainment, recreation, accommodation, and food services</t>
  </si>
  <si>
    <t xml:space="preserve">    75</t>
  </si>
  <si>
    <t xml:space="preserve">    Arts, entertainment, and recreation</t>
  </si>
  <si>
    <t xml:space="preserve">    76</t>
  </si>
  <si>
    <t xml:space="preserve">      Performing arts, spectator sports, museums, and related activities</t>
  </si>
  <si>
    <t xml:space="preserve">    77</t>
  </si>
  <si>
    <t xml:space="preserve">      Amusements, gambling, and recreation industries</t>
  </si>
  <si>
    <t xml:space="preserve">    78</t>
  </si>
  <si>
    <t xml:space="preserve">    Accommodation and food services</t>
  </si>
  <si>
    <t xml:space="preserve">    79</t>
  </si>
  <si>
    <t xml:space="preserve">      Accommodation</t>
  </si>
  <si>
    <t xml:space="preserve">    80</t>
  </si>
  <si>
    <t xml:space="preserve">      Food services and drinking places</t>
  </si>
  <si>
    <t xml:space="preserve">    81</t>
  </si>
  <si>
    <t xml:space="preserve">  Other services, except government</t>
  </si>
  <si>
    <t xml:space="preserve">    82</t>
  </si>
  <si>
    <t>Government</t>
  </si>
  <si>
    <t xml:space="preserve">    83</t>
  </si>
  <si>
    <t xml:space="preserve">  Federal</t>
  </si>
  <si>
    <t xml:space="preserve">    84</t>
  </si>
  <si>
    <t xml:space="preserve">    General government</t>
  </si>
  <si>
    <t xml:space="preserve">    85</t>
  </si>
  <si>
    <t xml:space="preserve">    Government enterprises</t>
  </si>
  <si>
    <t xml:space="preserve">    86</t>
  </si>
  <si>
    <t xml:space="preserve">  State and local</t>
  </si>
  <si>
    <t xml:space="preserve">    87</t>
  </si>
  <si>
    <t xml:space="preserve">    88</t>
  </si>
  <si>
    <t xml:space="preserve">    89</t>
  </si>
  <si>
    <t>Addenda:</t>
  </si>
  <si>
    <t xml:space="preserve">    90</t>
  </si>
  <si>
    <t xml:space="preserve">    Private goods-producing industries [1]</t>
  </si>
  <si>
    <t xml:space="preserve">    91</t>
  </si>
  <si>
    <t xml:space="preserve">    Private services-producing industries [2]</t>
  </si>
  <si>
    <t xml:space="preserve">    92</t>
  </si>
  <si>
    <t xml:space="preserve">    Information-communications-technology-producing industries [3]</t>
  </si>
  <si>
    <t>Legend / Footnotes:</t>
  </si>
  <si>
    <t>1. Consists of agriculture, forestry, fishing, and hunting; mining; construction; and manufacturing.</t>
  </si>
  <si>
    <t>2. Consists of utilities; wholesale trade; retail trade; transportation and warehousing; information; finance, insurance, real estate, rental, and leasing; professional and business services; educational services, health care, and social assistance; arts, entertainment, recreation, accommodation, and food services; and other services, except government.</t>
  </si>
  <si>
    <t>Chain-Type Quantity Indexes for Gross Output by Industry</t>
  </si>
  <si>
    <t>Percent Changes in Chain-Type Quantity Indexes for Gross Output by Industry</t>
  </si>
  <si>
    <t>Chain-Type Price Indexes for Gross Output by Industry</t>
  </si>
  <si>
    <t>Percent Changes in Chain-Type Price Indexes for Gross Output by Industry</t>
  </si>
  <si>
    <t>2011</t>
  </si>
  <si>
    <t>2012</t>
  </si>
  <si>
    <t xml:space="preserve">    Motor vehicle and parts dealers</t>
  </si>
  <si>
    <t xml:space="preserve">    Food and beverage stores</t>
  </si>
  <si>
    <t xml:space="preserve">    General merchandise stores</t>
  </si>
  <si>
    <t xml:space="preserve">    Other retail</t>
  </si>
  <si>
    <t xml:space="preserve">    Publishing industries, except internet (includes software)</t>
  </si>
  <si>
    <t xml:space="preserve">    Data processing, internet publishing, and other information services</t>
  </si>
  <si>
    <t xml:space="preserve">    93</t>
  </si>
  <si>
    <t xml:space="preserve">    94</t>
  </si>
  <si>
    <t xml:space="preserve">    95</t>
  </si>
  <si>
    <t xml:space="preserve">    96</t>
  </si>
  <si>
    <t xml:space="preserve">    97</t>
  </si>
  <si>
    <t>3. Consists of computer and electronic product manufacturing (excluding navigational, measuring, electromedical, and control instruments manufacturing); software publishers; broadcasting and telecommunications; data processing, hosting and related services; internet publishing and broadcasting and web search portals; and computer systems design and related services.</t>
  </si>
  <si>
    <t>[2009=100]</t>
  </si>
  <si>
    <t>2013</t>
  </si>
  <si>
    <t xml:space="preserve">        Housing</t>
  </si>
  <si>
    <t xml:space="preserve">        Other real estate</t>
  </si>
  <si>
    <t xml:space="preserve">      National defense</t>
  </si>
  <si>
    <t xml:space="preserve">      Nondefense</t>
  </si>
  <si>
    <t xml:space="preserve">    98</t>
  </si>
  <si>
    <t xml:space="preserve">    99</t>
  </si>
  <si>
    <t xml:space="preserve">    100</t>
  </si>
  <si>
    <t xml:space="preserve">    101</t>
  </si>
  <si>
    <t>2014</t>
  </si>
  <si>
    <t>1983</t>
  </si>
  <si>
    <t>1984</t>
  </si>
  <si>
    <t>1985</t>
  </si>
  <si>
    <t>1986</t>
  </si>
  <si>
    <t>1987</t>
  </si>
  <si>
    <t>1988</t>
  </si>
  <si>
    <t>1989</t>
  </si>
  <si>
    <t>1990</t>
  </si>
  <si>
    <t>1991</t>
  </si>
  <si>
    <t>1992</t>
  </si>
  <si>
    <t>1993</t>
  </si>
  <si>
    <t>1994</t>
  </si>
  <si>
    <t>1995</t>
  </si>
  <si>
    <t>1996</t>
  </si>
  <si>
    <t>1947</t>
  </si>
  <si>
    <t>1948</t>
  </si>
  <si>
    <t>1949</t>
  </si>
  <si>
    <t>1950</t>
  </si>
  <si>
    <t>1951</t>
  </si>
  <si>
    <t>1952</t>
  </si>
  <si>
    <t>1953</t>
  </si>
  <si>
    <t>1954</t>
  </si>
  <si>
    <t>1955</t>
  </si>
  <si>
    <t>1956</t>
  </si>
  <si>
    <t>1957</t>
  </si>
  <si>
    <t>1958</t>
  </si>
  <si>
    <t>1959</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</si>
  <si>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</si>
  <si>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</si>
  <si>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</si>
  <si>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</si>
  <si>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</si>
  <si>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</si>
  <si>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</si>
  <si>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</si>
  <si>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</si>
  <si>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</si>
  <si>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</si>
  <si>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</si>
  <si>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</si>
  <si>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</si>
  <si>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</si>
  <si>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</si>
  <si>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</si>
  <si>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</si>
  <si>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</si>
  <si>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</si>
  <si>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</si>
  <si>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</si>
  <si>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</si>
  <si>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 xml:space="preserve">    102</t>
  </si>
  <si>
    <t xml:space="preserve">      Hospitals and nursing and residential care facilities</t>
  </si>
  <si>
    <t>...</t>
  </si>
  <si>
    <t>[Millions of dollars]</t>
  </si>
  <si>
    <t xml:space="preserve">        Hospitals</t>
  </si>
  <si>
    <t xml:space="preserve">        Nursing and residential care facilities</t>
  </si>
  <si>
    <t>%ChangeChainPriceIndexes     Percent changes in chain-type price indexes for gross output by industry (Percent)</t>
  </si>
  <si>
    <t>ChainPriceIndexes                    Chain-type price indexes for gross output by industry (2009=100)</t>
  </si>
  <si>
    <t>%ChangeChainQtyIndexes       Percent changes in chain-type quantity indexes for gross output by industry (Percent)</t>
  </si>
  <si>
    <t xml:space="preserve">GO                                             Current dollar gross output (Millions of dollars)   </t>
  </si>
  <si>
    <r>
      <t xml:space="preserve">Table </t>
    </r>
    <r>
      <rPr>
        <b/>
        <sz val="8"/>
        <rFont val="Arial"/>
        <family val="2"/>
      </rPr>
      <t xml:space="preserve">                                       </t>
    </r>
    <r>
      <rPr>
        <b/>
        <u/>
        <sz val="8"/>
        <rFont val="Arial"/>
        <family val="2"/>
      </rPr>
      <t>Series Name</t>
    </r>
  </si>
  <si>
    <t>The table codes refer to the following series:</t>
  </si>
  <si>
    <t>Information Regarding Layout and Formats:</t>
  </si>
  <si>
    <t>Washington, DC  20230</t>
  </si>
  <si>
    <t>U.S. Department of Commerce</t>
  </si>
  <si>
    <t>Industry Economic Accounts BE-52</t>
  </si>
  <si>
    <t xml:space="preserve">Address all correspondence to:  </t>
  </si>
  <si>
    <r>
      <t xml:space="preserve">E-mail: </t>
    </r>
    <r>
      <rPr>
        <sz val="8"/>
        <color indexed="12"/>
        <rFont val="Arial"/>
        <family val="2"/>
      </rPr>
      <t>industryeconomicaccounts@bea.gov</t>
    </r>
  </si>
  <si>
    <t>Telephone:  (202) 606-5307</t>
  </si>
  <si>
    <t>Comments or questions about these data should be directed to the Industry Economic Accounts</t>
  </si>
  <si>
    <t>Contact Information:</t>
  </si>
  <si>
    <t>BEA Glossary of Terms</t>
  </si>
  <si>
    <t>For more information on BEA definitions see BEA glossary of terms at:</t>
  </si>
  <si>
    <t>GDP by Industry</t>
  </si>
  <si>
    <t xml:space="preserve">The integrated statistics are also available on the interactive website at: </t>
  </si>
  <si>
    <t>Due to rounding, the sum of detailed industry estimates may differ from the aggregate values of gross output published elsewhere.</t>
  </si>
  <si>
    <t xml:space="preserve">Gross output represents the market value of an industry's production and differs from value added, which represents the contribution of the industry's labor and capital to its gross output and to overall GDP. Current-dollar estimates and quantity and price indexes (2009=100) are provided.  </t>
  </si>
  <si>
    <t>Definitions, Estimation Methodology, and Additional Reading:</t>
  </si>
  <si>
    <t>These statistics were prepared by the Industry Economic Accounts Directorate, Bureau of Economic Analysis (BEA), U.S. Department of Commerce. The statistics in these spreadsheets are not copyrighted.</t>
  </si>
  <si>
    <t>Note: As of November 13, 2014, the level of detail for the real estate industry and for federal general government has been expanded. The real estate sector now includes a breakout of housing separate from other real estate. Federal general government now includes a breakout of federal general government (defense) separate from federal general government (nondefense).</t>
  </si>
  <si>
    <t>[Percent change]</t>
  </si>
  <si>
    <t>Release Date: April 21, 2016</t>
  </si>
  <si>
    <t>ReadMe for GDPbyInd_GO_1947-2015</t>
  </si>
  <si>
    <t>…</t>
  </si>
  <si>
    <t>401883(u)</t>
  </si>
  <si>
    <t>52272(u)</t>
  </si>
  <si>
    <t>244810(u)</t>
  </si>
  <si>
    <t>113771(u)</t>
  </si>
  <si>
    <t>67283(u)</t>
  </si>
  <si>
    <t>98724(u)</t>
  </si>
  <si>
    <t>117439(u)</t>
  </si>
  <si>
    <t>250619(u)</t>
  </si>
  <si>
    <t>378248(u)</t>
  </si>
  <si>
    <t>396783(u)</t>
  </si>
  <si>
    <t>402856(u)</t>
  </si>
  <si>
    <t>123382(u)</t>
  </si>
  <si>
    <t>662472(u)</t>
  </si>
  <si>
    <t>345255(u)</t>
  </si>
  <si>
    <t>76717(u)</t>
  </si>
  <si>
    <t>174944(u)</t>
  </si>
  <si>
    <t>963969(u)</t>
  </si>
  <si>
    <t>54672(u)</t>
  </si>
  <si>
    <t>39610(u)</t>
  </si>
  <si>
    <t>192922(u)</t>
  </si>
  <si>
    <t>89119(u)</t>
  </si>
  <si>
    <t>542126(u)</t>
  </si>
  <si>
    <t>803123(u)</t>
  </si>
  <si>
    <t>227324(u)</t>
  </si>
  <si>
    <t>276572(u)</t>
  </si>
  <si>
    <t>229171(u)</t>
  </si>
  <si>
    <t>227779(u)</t>
  </si>
  <si>
    <t>876823(u)</t>
  </si>
  <si>
    <t>189273(u)</t>
  </si>
  <si>
    <t>82406(u)</t>
  </si>
  <si>
    <t>62771(u)</t>
  </si>
  <si>
    <t>329273(u)</t>
  </si>
  <si>
    <t>58658(u)</t>
  </si>
  <si>
    <t>31686(u)</t>
  </si>
  <si>
    <t>222409(u)</t>
  </si>
  <si>
    <t>94856(u)</t>
  </si>
  <si>
    <t>335488(u)</t>
  </si>
  <si>
    <t>160705(u)</t>
  </si>
  <si>
    <t>847851(u)</t>
  </si>
  <si>
    <t>227179(u)</t>
  </si>
  <si>
    <t>748399(u)</t>
  </si>
  <si>
    <t>475831(u)</t>
  </si>
  <si>
    <t>894549(u)</t>
  </si>
  <si>
    <t>156056(u)</t>
  </si>
  <si>
    <t>2915714(u)</t>
  </si>
  <si>
    <t>1897170(u)</t>
  </si>
  <si>
    <t>1018544(u)</t>
  </si>
  <si>
    <t>348434(u)</t>
  </si>
  <si>
    <t>318726(u)</t>
  </si>
  <si>
    <t>366321(u)</t>
  </si>
  <si>
    <t>1294278(u)</t>
  </si>
  <si>
    <t>803559(u)</t>
  </si>
  <si>
    <t>87163(u)</t>
  </si>
  <si>
    <t>996008(u)</t>
  </si>
  <si>
    <t>1057245(u)</t>
  </si>
  <si>
    <t>824188(u)</t>
  </si>
  <si>
    <t>233057(u)</t>
  </si>
  <si>
    <t>181169(u)</t>
  </si>
  <si>
    <t>168290(u)</t>
  </si>
  <si>
    <t>142593(u)</t>
  </si>
  <si>
    <t>242344(u)</t>
  </si>
  <si>
    <t>718693(u)</t>
  </si>
  <si>
    <t>1006977(u)</t>
  </si>
  <si>
    <t>620680(u)</t>
  </si>
  <si>
    <t>386297(u)</t>
  </si>
  <si>
    <t>95767(u)</t>
  </si>
  <si>
    <t>2089018(u)</t>
  </si>
  <si>
    <t>287708(u)</t>
  </si>
  <si>
    <t>106.974(u)</t>
  </si>
  <si>
    <t>108.059(u)</t>
  </si>
  <si>
    <t>141.266(u)</t>
  </si>
  <si>
    <t>99.766(u)</t>
  </si>
  <si>
    <t>124.341(u)</t>
  </si>
  <si>
    <t>127.485(u)</t>
  </si>
  <si>
    <t>117.878(u)</t>
  </si>
  <si>
    <t>142.068(u)</t>
  </si>
  <si>
    <t>126.293(u)</t>
  </si>
  <si>
    <t>127.034(u)</t>
  </si>
  <si>
    <t>118.277(u)</t>
  </si>
  <si>
    <t>113.319(u)</t>
  </si>
  <si>
    <t>193.045(u)</t>
  </si>
  <si>
    <t>126.406(u)</t>
  </si>
  <si>
    <t>117.504(u)</t>
  </si>
  <si>
    <t>108.462(u)</t>
  </si>
  <si>
    <t>104.888(u)</t>
  </si>
  <si>
    <t>105.118(u)</t>
  </si>
  <si>
    <t>203.491(u)</t>
  </si>
  <si>
    <t>108.257(u)</t>
  </si>
  <si>
    <t>103.287(u)</t>
  </si>
  <si>
    <t>113.687(u)</t>
  </si>
  <si>
    <t>113.786(u)</t>
  </si>
  <si>
    <t>120.799(u)</t>
  </si>
  <si>
    <t>170.221(u)</t>
  </si>
  <si>
    <t>102.528(u)</t>
  </si>
  <si>
    <t>123.386(u)</t>
  </si>
  <si>
    <t>116.599(u)</t>
  </si>
  <si>
    <t>125.725(u)</t>
  </si>
  <si>
    <t>113.073(u)</t>
  </si>
  <si>
    <t>106.321(u)</t>
  </si>
  <si>
    <t>113.964(u)</t>
  </si>
  <si>
    <t>141.181(u)</t>
  </si>
  <si>
    <t>114.644(u)</t>
  </si>
  <si>
    <t>121.886(u)</t>
  </si>
  <si>
    <t>126.955(u)</t>
  </si>
  <si>
    <t>170.062(u)</t>
  </si>
  <si>
    <t>93.413(u)</t>
  </si>
  <si>
    <t>125.221(u)</t>
  </si>
  <si>
    <t>122.518(u)</t>
  </si>
  <si>
    <t>113.691(u)</t>
  </si>
  <si>
    <t>106.013(u)</t>
  </si>
  <si>
    <t>130.942(u)</t>
  </si>
  <si>
    <t>133.546(u)</t>
  </si>
  <si>
    <t>94.787(u)</t>
  </si>
  <si>
    <t>138.088(u)</t>
  </si>
  <si>
    <t>118.718(u)</t>
  </si>
  <si>
    <t>134.653(u)</t>
  </si>
  <si>
    <t>105.562(u)</t>
  </si>
  <si>
    <t>119.582(u)</t>
  </si>
  <si>
    <t>120.429(u)</t>
  </si>
  <si>
    <t>122.438(u)</t>
  </si>
  <si>
    <t>113.863(u)</t>
  </si>
  <si>
    <t>106.209(u)</t>
  </si>
  <si>
    <t>118.962(u)</t>
  </si>
  <si>
    <t>120.771(u)</t>
  </si>
  <si>
    <t>121.037(u)</t>
  </si>
  <si>
    <t>92.889(u)</t>
  </si>
  <si>
    <t>89.012(u)</t>
  </si>
  <si>
    <t>100.04(u)</t>
  </si>
  <si>
    <t>86.697(u)</t>
  </si>
  <si>
    <t>96.439(u)</t>
  </si>
  <si>
    <t>100.487(u)</t>
  </si>
  <si>
    <t>-0.3(u)</t>
  </si>
  <si>
    <t>-2.1(u)</t>
  </si>
  <si>
    <t>-9.7(u)</t>
  </si>
  <si>
    <t>-31.9(u)</t>
  </si>
  <si>
    <t>4.3(u)</t>
  </si>
  <si>
    <t>-1.7(u)</t>
  </si>
  <si>
    <t>-3.2(u)</t>
  </si>
  <si>
    <t>4.2(u)</t>
  </si>
  <si>
    <t>-1.2(u)</t>
  </si>
  <si>
    <t>9.5(u)</t>
  </si>
  <si>
    <t>-1.3(u)</t>
  </si>
  <si>
    <t>5.5(u)</t>
  </si>
  <si>
    <t>3.8(u)</t>
  </si>
  <si>
    <t>-0.5(u)</t>
  </si>
  <si>
    <t>3.9(u)</t>
  </si>
  <si>
    <t>6.5(u)</t>
  </si>
  <si>
    <t>8.7(u)</t>
  </si>
  <si>
    <t>-1.4(u)</t>
  </si>
  <si>
    <t>3.5(u)</t>
  </si>
  <si>
    <t>1.6(u)</t>
  </si>
  <si>
    <t>5.7(u)</t>
  </si>
  <si>
    <t>-3.8(u)</t>
  </si>
  <si>
    <t>1.1(u)</t>
  </si>
  <si>
    <t>-5.1(u)</t>
  </si>
  <si>
    <t>2.1(u)</t>
  </si>
  <si>
    <t>1.5(u)</t>
  </si>
  <si>
    <t>4.1(u)</t>
  </si>
  <si>
    <t>3.4(u)</t>
  </si>
  <si>
    <t>4.6(u)</t>
  </si>
  <si>
    <t>2.2(u)</t>
  </si>
  <si>
    <t>0.9(u)</t>
  </si>
  <si>
    <t>4.7(u)</t>
  </si>
  <si>
    <t>3.3(u)</t>
  </si>
  <si>
    <t>5.8(u)</t>
  </si>
  <si>
    <t>-5.6(u)</t>
  </si>
  <si>
    <t>6.7(u)</t>
  </si>
  <si>
    <t>6.6(u)</t>
  </si>
  <si>
    <t>4.8(u)</t>
  </si>
  <si>
    <t>-0.9(u)</t>
  </si>
  <si>
    <t>0.7(u)</t>
  </si>
  <si>
    <t>0.8(u)</t>
  </si>
  <si>
    <t>1.8(u)</t>
  </si>
  <si>
    <t>124.793(u)</t>
  </si>
  <si>
    <t>118.509(u)</t>
  </si>
  <si>
    <t>77.207(u)</t>
  </si>
  <si>
    <t>109.271(u)</t>
  </si>
  <si>
    <t>102.832(u)</t>
  </si>
  <si>
    <t>120.227(u)</t>
  </si>
  <si>
    <t>112.041(u)</t>
  </si>
  <si>
    <t>106.285(u)</t>
  </si>
  <si>
    <t>106.817(u)</t>
  </si>
  <si>
    <t>109.819(u)</t>
  </si>
  <si>
    <t>96.373(u)</t>
  </si>
  <si>
    <t>106.898(u)</t>
  </si>
  <si>
    <t>107.238(u)</t>
  </si>
  <si>
    <t>109.226(u)</t>
  </si>
  <si>
    <t>109.284(u)</t>
  </si>
  <si>
    <t>118.611(u)</t>
  </si>
  <si>
    <t>112.769(u)</t>
  </si>
  <si>
    <t>109.749(u)</t>
  </si>
  <si>
    <t>111.384(u)</t>
  </si>
  <si>
    <t>103.017(u)</t>
  </si>
  <si>
    <t>99.452(u)</t>
  </si>
  <si>
    <t>113.373(u)</t>
  </si>
  <si>
    <t>113.245(u)</t>
  </si>
  <si>
    <t>106.007(u)</t>
  </si>
  <si>
    <t>116.502(u)</t>
  </si>
  <si>
    <t>115.488(u)</t>
  </si>
  <si>
    <t>106.265(u)</t>
  </si>
  <si>
    <t>119.124(u)</t>
  </si>
  <si>
    <t>120.031(u)</t>
  </si>
  <si>
    <t>113.951(u)</t>
  </si>
  <si>
    <t>112.314(u)</t>
  </si>
  <si>
    <t>114.957(u)</t>
  </si>
  <si>
    <t>124.274(u)</t>
  </si>
  <si>
    <t>122.615(u)</t>
  </si>
  <si>
    <t>94.542(u)</t>
  </si>
  <si>
    <t>102.112(u)</t>
  </si>
  <si>
    <t>104.683(u)</t>
  </si>
  <si>
    <t>101.123(u)</t>
  </si>
  <si>
    <t>100.854(u)</t>
  </si>
  <si>
    <t>124.563(u)</t>
  </si>
  <si>
    <t>126.388(u)</t>
  </si>
  <si>
    <t>107.852(u)</t>
  </si>
  <si>
    <t>128.466(u)</t>
  </si>
  <si>
    <t>110.672(u)</t>
  </si>
  <si>
    <t>112.478(u)</t>
  </si>
  <si>
    <t>107.098(u)</t>
  </si>
  <si>
    <t>104.787(u)</t>
  </si>
  <si>
    <t>121.643(u)</t>
  </si>
  <si>
    <t>108.362(u)</t>
  </si>
  <si>
    <t>111.944(u)</t>
  </si>
  <si>
    <t>107.153(u)</t>
  </si>
  <si>
    <t>111.208(u)</t>
  </si>
  <si>
    <t>111.668(u)</t>
  </si>
  <si>
    <t>109.685(u)</t>
  </si>
  <si>
    <t>111.889(u)</t>
  </si>
  <si>
    <t>108.143(u)</t>
  </si>
  <si>
    <t>112.486(u)</t>
  </si>
  <si>
    <t>113.861(u)</t>
  </si>
  <si>
    <t>110.843(u)</t>
  </si>
  <si>
    <t>109.548(u)</t>
  </si>
  <si>
    <t>113.076(u)</t>
  </si>
  <si>
    <t>114.867(u)</t>
  </si>
  <si>
    <t>117.736(u)</t>
  </si>
  <si>
    <t>-10.4(u)</t>
  </si>
  <si>
    <t>-42.1(u)</t>
  </si>
  <si>
    <t>-7.1(u)</t>
  </si>
  <si>
    <t>2.6(u)</t>
  </si>
  <si>
    <t>-9.2(u)</t>
  </si>
  <si>
    <t>0.1(u)</t>
  </si>
  <si>
    <t>1.2(u)</t>
  </si>
  <si>
    <t>-0.1(u)</t>
  </si>
  <si>
    <t>-0.6(u)</t>
  </si>
  <si>
    <t>-3.6(u)</t>
  </si>
  <si>
    <t>0.3(u)</t>
  </si>
  <si>
    <t>-36.2(u)</t>
  </si>
  <si>
    <t>-6.9(u)</t>
  </si>
  <si>
    <t>4.4(u)</t>
  </si>
  <si>
    <t>-3.3(u)</t>
  </si>
  <si>
    <t>-2.8(u)</t>
  </si>
  <si>
    <t>1.3(u)</t>
  </si>
  <si>
    <t>2.7(u)</t>
  </si>
  <si>
    <t>3.2(u)</t>
  </si>
  <si>
    <t>2.8(u)</t>
  </si>
  <si>
    <t>-1.1(u)</t>
  </si>
  <si>
    <t>0.6(u)</t>
  </si>
  <si>
    <t>0.2(u)</t>
  </si>
  <si>
    <t>2.3(u)</t>
  </si>
  <si>
    <t>1(u)</t>
  </si>
  <si>
    <t>2.9(u)</t>
  </si>
  <si>
    <t>Industry Codes and Aggregations in the Industry Economic Accounts</t>
  </si>
  <si>
    <t>Estimates in the Industry Economic Accounts of the Bureau of Economic Analysis (BEA) are generally available at three levels of detail: sector (15 industry groups), summary (71 industry groups), and detail (389 industry groups).  For most data products, estimates at the detail level are available only for estimate year 2007 (due to the availability of detailed data from the 2007 Economic Census); however, estimates of gross output at the detail level are also available annually.  This table shows the relationship between these three levels of detail as well as how each level relates to the 2007 North American Industry Classification System (NAICS) code structure.</t>
  </si>
  <si>
    <t>BEA Code and Title</t>
  </si>
  <si>
    <t>Notes</t>
  </si>
  <si>
    <t>Related 2007 NAICS Codes</t>
  </si>
  <si>
    <t>Agriculture, forestry, fishing, and hunting</t>
  </si>
  <si>
    <t>111CA</t>
  </si>
  <si>
    <t>Farms</t>
  </si>
  <si>
    <t>1111A0</t>
  </si>
  <si>
    <t>Oilseed farming</t>
  </si>
  <si>
    <t>11111-2</t>
  </si>
  <si>
    <t>1111B0</t>
  </si>
  <si>
    <t>Grain farming</t>
  </si>
  <si>
    <t>11113-6, 11119</t>
  </si>
  <si>
    <t>Vegetable and melon farming</t>
  </si>
  <si>
    <t>Fruit and tree nut farming</t>
  </si>
  <si>
    <t>Greenhouse, nursery, and floriculture production</t>
  </si>
  <si>
    <t>Other crop farming</t>
  </si>
  <si>
    <t>1121A0</t>
  </si>
  <si>
    <t>Beef cattle ranching and farming, including feedlots and dual-purpose ranching and farming</t>
  </si>
  <si>
    <t>11211, 11213</t>
  </si>
  <si>
    <t>Dairy cattle and milk production</t>
  </si>
  <si>
    <t>112A00</t>
  </si>
  <si>
    <t>Animal production, except cattle and poultry and eggs</t>
  </si>
  <si>
    <t>1122, 1124-5, 1129</t>
  </si>
  <si>
    <t>Poultry and egg production</t>
  </si>
  <si>
    <t>113FF</t>
  </si>
  <si>
    <t>Forestry, fishing, and related activities</t>
  </si>
  <si>
    <t>Forestry and logging</t>
  </si>
  <si>
    <t>Fishing, hunting and trapping</t>
  </si>
  <si>
    <t>Support activities for agriculture and forestry</t>
  </si>
  <si>
    <t>Mining</t>
  </si>
  <si>
    <t>Oil and gas extraction</t>
  </si>
  <si>
    <t>Mining, except oil and gas</t>
  </si>
  <si>
    <t>Coal mining</t>
  </si>
  <si>
    <t>2122A0</t>
  </si>
  <si>
    <t>Iron, gold, silver, and other metal ore mining</t>
  </si>
  <si>
    <t>21221, 21222, 21229</t>
  </si>
  <si>
    <t>Copper, nickel, lead, and zinc mining</t>
  </si>
  <si>
    <t>Stone mining and quarrying</t>
  </si>
  <si>
    <t>2123A0</t>
  </si>
  <si>
    <t>Other nonmetallic mineral mining and quarrying</t>
  </si>
  <si>
    <t>21232, 21239</t>
  </si>
  <si>
    <t>Support activities for mining</t>
  </si>
  <si>
    <t>Drilling oil and gas wells</t>
  </si>
  <si>
    <t>21311A</t>
  </si>
  <si>
    <t>Other support activities for mining</t>
  </si>
  <si>
    <t>213112-5</t>
  </si>
  <si>
    <t>Utilities</t>
  </si>
  <si>
    <t>Electric power generation, transmission, and distribution</t>
  </si>
  <si>
    <t>*</t>
  </si>
  <si>
    <t>Natural gas distribution</t>
  </si>
  <si>
    <t>Water, sewage and other systems</t>
  </si>
  <si>
    <t>Construction</t>
  </si>
  <si>
    <t>Nonresidential maintenance and repair</t>
  </si>
  <si>
    <t>†</t>
  </si>
  <si>
    <t>Residential maintenance and repair</t>
  </si>
  <si>
    <t>Health care structures</t>
  </si>
  <si>
    <t>Manufacturing structures</t>
  </si>
  <si>
    <t>Power and communication structures</t>
  </si>
  <si>
    <t>Educational and vocational structures</t>
  </si>
  <si>
    <t>Highways and streets</t>
  </si>
  <si>
    <t>2332A0</t>
  </si>
  <si>
    <t>Commercial structures, including farm structures</t>
  </si>
  <si>
    <t>2332B0</t>
  </si>
  <si>
    <t>Other nonresidential structures</t>
  </si>
  <si>
    <t>Single-family residential structures</t>
  </si>
  <si>
    <t>Multifamily residential structures</t>
  </si>
  <si>
    <t>2334A0</t>
  </si>
  <si>
    <t>Other residential structures</t>
  </si>
  <si>
    <t>31G</t>
  </si>
  <si>
    <t>Manufacturing</t>
  </si>
  <si>
    <t>Wood products</t>
  </si>
  <si>
    <t>Sawmills and wood preservation</t>
  </si>
  <si>
    <t>Veneer, plywood, and engineered wood product manufacturing</t>
  </si>
  <si>
    <t>Millwork</t>
  </si>
  <si>
    <t>3219A0</t>
  </si>
  <si>
    <t>All other wood product manufacturing</t>
  </si>
  <si>
    <t>32192, 32199</t>
  </si>
  <si>
    <t>Nonmetallic mineral products</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</si>
  <si>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</si>
  <si>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</si>
  <si>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</si>
  <si>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</si>
  <si>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</si>
  <si>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</si>
  <si>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</si>
  <si>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</si>
  <si>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</si>
  <si>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</si>
  <si>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</si>
  <si>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</si>
  <si>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Primary metals</t>
  </si>
  <si>
    <t>Iron and steel mills and ferroalloy manufacturing</t>
  </si>
  <si>
    <t>Steel product manufacturing from purchased steel</t>
  </si>
  <si>
    <t>33131A</t>
  </si>
  <si>
    <t>Alumina refining and primary aluminum production</t>
  </si>
  <si>
    <t>331311-2</t>
  </si>
  <si>
    <t>Secondary smelting and alloying of aluminum</t>
  </si>
  <si>
    <t>‡</t>
  </si>
  <si>
    <t>33131B</t>
  </si>
  <si>
    <t>Aluminum product manufacturing from purchased aluminum</t>
  </si>
  <si>
    <t>331315, 331316, 331319</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</si>
  <si>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</si>
  <si>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</si>
  <si>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</si>
  <si>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</si>
  <si>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</si>
  <si>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</si>
  <si>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Fabricated metal products</t>
  </si>
  <si>
    <t>33211A</t>
  </si>
  <si>
    <t>All other forging, stamping, and sintering</t>
  </si>
  <si>
    <t>332111-2, 332117</t>
  </si>
  <si>
    <t>Custom roll forming</t>
  </si>
  <si>
    <t>33211B</t>
  </si>
  <si>
    <t>Crown and closure manufacturing and metal stamping</t>
  </si>
  <si>
    <t>332115-6</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</si>
  <si>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</si>
  <si>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</si>
  <si>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</si>
  <si>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</si>
  <si>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</si>
  <si>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</si>
  <si>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</si>
  <si>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</si>
  <si>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</si>
  <si>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</si>
  <si>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</si>
  <si>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33291A</t>
  </si>
  <si>
    <t>Valve and fittings other than plumbing</t>
  </si>
  <si>
    <t>332911-2, 332919</t>
  </si>
  <si>
    <t>Plumbing fixture fitting and trim manufacturing</t>
  </si>
  <si>
    <t>Ball and roller bearing manufacturing</t>
  </si>
  <si>
    <t>33299A</t>
  </si>
  <si>
    <t>Ammunition, arms, ordnance, and accessories manufacturing</t>
  </si>
  <si>
    <t>332992-5</t>
  </si>
  <si>
    <t>Fabricated pipe and pipe fitting manufacturing</t>
  </si>
  <si>
    <t>33299B</t>
  </si>
  <si>
    <t>Other fabricated metal manufacturing</t>
  </si>
  <si>
    <t>332997-9</t>
  </si>
  <si>
    <t>Machinery</t>
  </si>
  <si>
    <t>Farm machinery and equipment manufacturing</t>
  </si>
  <si>
    <t>Lawn and garden equipment manufacturing</t>
  </si>
  <si>
    <t>Construction machinery manufacturing</t>
  </si>
  <si>
    <t>Mining and oil and gas field machinery manufacturing</t>
  </si>
  <si>
    <t>33329A</t>
  </si>
  <si>
    <t>Other industrial machinery manufacturing</t>
  </si>
  <si>
    <t>33321, 333291-4, 333298</t>
  </si>
  <si>
    <t>Plastics and rubber industry machinery manufacturing</t>
  </si>
  <si>
    <t>Semiconductor machinery manufacturing</t>
  </si>
  <si>
    <t>33331A</t>
  </si>
  <si>
    <t>Vending, commercial laundry, and other commercial and service industry machinery manufacturing</t>
  </si>
  <si>
    <t>333311, 333312, 333319</t>
  </si>
  <si>
    <t>Office machinery manufacturing</t>
  </si>
  <si>
    <t>Optical instrument and lens manufacturing</t>
  </si>
  <si>
    <t>Photographic and photocopying equipment manufacturing</t>
  </si>
  <si>
    <t>33341A</t>
  </si>
  <si>
    <t>Air purification and ventilation equipment manufacturing</t>
  </si>
  <si>
    <t>333411-2</t>
  </si>
  <si>
    <t>Heating equipment (except warm air furnaces) manufacturing</t>
  </si>
  <si>
    <t>Air conditioning, refrigeration, and warm air heating equipment manufacturing</t>
  </si>
  <si>
    <t>Industrial mold manufacturing</t>
  </si>
  <si>
    <t>33351A</t>
  </si>
  <si>
    <t>Metal cutting and forming machine tool manufacturing</t>
  </si>
  <si>
    <t>333512-3</t>
  </si>
  <si>
    <t>Special tool, die, jig, and fixture manufacturing</t>
  </si>
  <si>
    <t>33351B</t>
  </si>
  <si>
    <t>Cutting and machine tool accessory, rolling mill, and other metalworking machinery manufacturing</t>
  </si>
  <si>
    <t>333515, 333516, 333518</t>
  </si>
  <si>
    <t>Turbine and turbine generator set units manufacturing</t>
  </si>
  <si>
    <t>Speed changer, industrial high-speed drive, and gear manufacturing</t>
  </si>
  <si>
    <t>Mechanical power transmission equipment manufacturing</t>
  </si>
  <si>
    <t>Other engine equipment manufacturing</t>
  </si>
  <si>
    <t>33391A</t>
  </si>
  <si>
    <t>Pump and pumping equipment manufacturing</t>
  </si>
  <si>
    <t>333911, 333913</t>
  </si>
  <si>
    <t>Air and gas compressor manufacturing</t>
  </si>
  <si>
    <t>Material handling equipment manufacturing</t>
  </si>
  <si>
    <t>Power-driven handtool manufacturing</t>
  </si>
  <si>
    <t>33399A</t>
  </si>
  <si>
    <t>Other general purpose machinery manufacturing</t>
  </si>
  <si>
    <t>333992, 333997, 333999</t>
  </si>
  <si>
    <t>Packaging machinery manufacturing</t>
  </si>
  <si>
    <t>Industrial process furnace and oven manufacturing</t>
  </si>
  <si>
    <t>33399B</t>
  </si>
  <si>
    <t>Fluid power process machinery</t>
  </si>
  <si>
    <t>333995-6</t>
  </si>
  <si>
    <t>Computer and electronic products</t>
  </si>
  <si>
    <t>Electronic computer manufacturing</t>
  </si>
  <si>
    <t>Computer storage device manufacturing</t>
  </si>
  <si>
    <t>33411A</t>
  </si>
  <si>
    <t>Computer terminals and other computer peripheral equipment manufacturing</t>
  </si>
  <si>
    <t>334113, 334119</t>
  </si>
  <si>
    <t>Telephone apparatus manufacturing</t>
  </si>
  <si>
    <t>Broadcast and wireless communications equipment</t>
  </si>
  <si>
    <t>Other communications equipment manufacturing</t>
  </si>
  <si>
    <t>Audio and video equipment manufacturing</t>
  </si>
  <si>
    <t>33441A</t>
  </si>
  <si>
    <t>Other electronic component manufacturing</t>
  </si>
  <si>
    <t>334411, 334412, 334414-7, 334419</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</si>
  <si>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</si>
  <si>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</si>
  <si>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</si>
  <si>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</si>
  <si>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</si>
  <si>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</si>
  <si>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</si>
  <si>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</si>
  <si>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</si>
  <si>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</si>
  <si>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33451A</t>
  </si>
  <si>
    <t>Watch, clock, and other measuring and controlling device manufacturing</t>
  </si>
  <si>
    <t>334518-9</t>
  </si>
  <si>
    <t>Manufacturing and reproducing magnetic and optical media</t>
  </si>
  <si>
    <t>Electrical equipment, appliances, and components</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</si>
  <si>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</si>
  <si>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</si>
  <si>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</si>
  <si>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</si>
  <si>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</si>
  <si>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</si>
  <si>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</si>
  <si>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</si>
  <si>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</si>
  <si>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</si>
  <si>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</si>
  <si>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</si>
  <si>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</si>
  <si>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</si>
  <si>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</si>
  <si>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</si>
  <si>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</si>
  <si>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3361MV</t>
  </si>
  <si>
    <t>Motor vehicles, bodies and trailers, and parts</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</si>
  <si>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</si>
  <si>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</si>
  <si>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</si>
  <si>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</si>
  <si>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</si>
  <si>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</si>
  <si>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</si>
  <si>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</si>
  <si>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</si>
  <si>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3363A0</t>
  </si>
  <si>
    <t>Motor vehicle steering, suspension component (except spring), and brake systems manufacturing</t>
  </si>
  <si>
    <t>33633-4</t>
  </si>
  <si>
    <t>Motor vehicle transmission and power train parts manufacturing</t>
  </si>
  <si>
    <t>Motor vehicle seating and interior trim manufacturing</t>
  </si>
  <si>
    <t>Motor vehicle metal stamping</t>
  </si>
  <si>
    <t>Other motor vehicle parts manufacturing</t>
  </si>
  <si>
    <t>3364OT</t>
  </si>
  <si>
    <t>Other transportation equipment</t>
  </si>
  <si>
    <t>Aircraft manufacturing</t>
  </si>
  <si>
    <t>Aircraft engine and engine parts manufacturing</t>
  </si>
  <si>
    <t>Other aircraft parts and auxiliary equipment manufacturing</t>
  </si>
  <si>
    <t>Guided missile and space vehicle manufacturing</t>
  </si>
  <si>
    <t>33641A</t>
  </si>
  <si>
    <t>Propulsion units and parts for space vehicles and guided missiles</t>
  </si>
  <si>
    <t>336415, 336419</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</si>
  <si>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</si>
  <si>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</si>
  <si>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</si>
  <si>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</si>
  <si>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</si>
  <si>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</si>
  <si>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Furniture and related products</t>
  </si>
  <si>
    <t>Wood kitchen cabinet and countertop manufacturing</t>
  </si>
  <si>
    <t>Upholstered household furniture manufacturing</t>
  </si>
  <si>
    <t>Nonupholstered wood household furniture manufacturing</t>
  </si>
  <si>
    <t>33712A</t>
  </si>
  <si>
    <t>Other household nonupholstered furniture</t>
  </si>
  <si>
    <t>337124, 337125, 337129</t>
  </si>
  <si>
    <t>Institutional furniture manufacturing</t>
  </si>
  <si>
    <t>33721A</t>
  </si>
  <si>
    <t>Office furniture and custom architectural woodwork and millwork manufacturing</t>
  </si>
  <si>
    <t>337211, 337212, 337214</t>
  </si>
  <si>
    <t>Showcase, partition, shelving, and locker manufacturing</t>
  </si>
  <si>
    <t>Other furniture related product manufacturing</t>
  </si>
  <si>
    <t>Miscellaneous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</si>
  <si>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</si>
  <si>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</si>
  <si>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</si>
  <si>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</si>
  <si>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</si>
  <si>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</si>
  <si>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</si>
  <si>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</si>
  <si>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</si>
  <si>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</si>
  <si>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</si>
  <si>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311FT</t>
  </si>
  <si>
    <t>Food and beverage and tobacco products</t>
  </si>
  <si>
    <t>Dog and cat food manufacturing</t>
  </si>
  <si>
    <t>Other animal food manufacturing</t>
  </si>
  <si>
    <t>Flour milling and malt manufacturing</t>
  </si>
  <si>
    <t>Wet corn milling</t>
  </si>
  <si>
    <t>31122A</t>
  </si>
  <si>
    <t>Soybean and other oilseed processing</t>
  </si>
  <si>
    <t>311222-3</t>
  </si>
  <si>
    <t>Fats and oils refining and blending</t>
  </si>
  <si>
    <t>Breakfast cereal manufacturing</t>
  </si>
  <si>
    <t>Sugar and confectionery product manufacturing</t>
  </si>
  <si>
    <t>Frozen food manufacturing</t>
  </si>
  <si>
    <t>Fruit and vegetable canning, pickling, and drying</t>
  </si>
  <si>
    <t>31151A</t>
  </si>
  <si>
    <t>Fluid milk and butter manufacturing</t>
  </si>
  <si>
    <t>311511-2</t>
  </si>
  <si>
    <t>Cheese manufacturing</t>
  </si>
  <si>
    <t>Dry, condensed, and evaporated dairy product manufacturing</t>
  </si>
  <si>
    <t>Ice cream and frozen dessert manufacturing</t>
  </si>
  <si>
    <t>31161A</t>
  </si>
  <si>
    <t>Animal (except poultry) slaughtering, rendering, and processing</t>
  </si>
  <si>
    <t>311611-3</t>
  </si>
  <si>
    <t>Poultry processing</t>
  </si>
  <si>
    <t>Seafood product preparation and packaging</t>
  </si>
  <si>
    <t>Bread and bakery product manufacturing</t>
  </si>
  <si>
    <t>3118A0</t>
  </si>
  <si>
    <t>Cookie, cracker, pasta, and tortilla manufacturing</t>
  </si>
  <si>
    <t>31182-3</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</si>
  <si>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</si>
  <si>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</si>
  <si>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</si>
  <si>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</si>
  <si>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</si>
  <si>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</si>
  <si>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</si>
  <si>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</si>
  <si>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</si>
  <si>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</si>
  <si>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313TT</t>
  </si>
  <si>
    <t>Textile mills and textile product mills</t>
  </si>
  <si>
    <t>Fiber, yarn, and thread mills</t>
  </si>
  <si>
    <t>Fabric mills</t>
  </si>
  <si>
    <t>Textile and fabric finishing and fabric coating mills</t>
  </si>
  <si>
    <t>Carpet and rug mills</t>
  </si>
  <si>
    <t>Curtain and linen mills</t>
  </si>
  <si>
    <t>Other textile product mills</t>
  </si>
  <si>
    <t>315AL</t>
  </si>
  <si>
    <t>Apparel and leather and allied products</t>
  </si>
  <si>
    <t>Apparel manufacturing</t>
  </si>
  <si>
    <t>Leather and allied product manufacturing</t>
  </si>
  <si>
    <t>Paper products</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</si>
  <si>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</si>
  <si>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</si>
  <si>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</si>
  <si>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</si>
  <si>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</si>
  <si>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</si>
  <si>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</si>
  <si>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</si>
  <si>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 and related support activities</t>
  </si>
  <si>
    <t>Printing</t>
  </si>
  <si>
    <t>Support activities for printing</t>
  </si>
  <si>
    <t>Petroleum and coal products</t>
  </si>
  <si>
    <t>Petroleum refineries</t>
  </si>
  <si>
    <t>Asphalt paving mixture and block manufacturing</t>
  </si>
  <si>
    <t>Asphalt shingle and coating materials manufacturing</t>
  </si>
  <si>
    <t>Other petroleum and coal products manufacturing</t>
  </si>
  <si>
    <t>Chemical products</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</si>
  <si>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</si>
  <si>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</si>
  <si>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</si>
  <si>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</si>
  <si>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</si>
  <si>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</si>
  <si>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3252A0</t>
  </si>
  <si>
    <t>Synthetic rubber and artificial and synthetic fibers and filaments manufacturing</t>
  </si>
  <si>
    <t>325212, 32522</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</si>
  <si>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</si>
  <si>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</si>
  <si>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</si>
  <si>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</si>
  <si>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</si>
  <si>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</si>
  <si>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</si>
  <si>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</si>
  <si>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</si>
  <si>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</si>
  <si>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</si>
  <si>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3259A0</t>
  </si>
  <si>
    <t>All other chemical product and preparation manufacturing</t>
  </si>
  <si>
    <t>32592, 32599</t>
  </si>
  <si>
    <t>Plastics and rubber products</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</si>
  <si>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</si>
  <si>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</si>
  <si>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</si>
  <si>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</si>
  <si>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</si>
  <si>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</si>
  <si>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</si>
  <si>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</si>
  <si>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</si>
  <si>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</si>
  <si>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Wholesale trade</t>
  </si>
  <si>
    <t>44RT</t>
  </si>
  <si>
    <t>Retail trade</t>
  </si>
  <si>
    <t>Motor vehicle and parts dealers</t>
  </si>
  <si>
    <t>Food and beverage stores</t>
  </si>
  <si>
    <t>General merchandise stores</t>
  </si>
  <si>
    <t>4A0</t>
  </si>
  <si>
    <t>Other retail</t>
  </si>
  <si>
    <t>4A0000</t>
  </si>
  <si>
    <t>442-4, 446-8, 451, 453-4</t>
  </si>
  <si>
    <t>48TW</t>
  </si>
  <si>
    <t>Transportation and warehousing</t>
  </si>
  <si>
    <t>Air transportation</t>
  </si>
  <si>
    <t>Rail transportation</t>
  </si>
  <si>
    <t>Water transportation</t>
  </si>
  <si>
    <t>Truck transportation</t>
  </si>
  <si>
    <t>Transit and ground passenger transportation</t>
  </si>
  <si>
    <t>Pipeline transportation</t>
  </si>
  <si>
    <t>487OS</t>
  </si>
  <si>
    <t>Other transportation and support activities</t>
  </si>
  <si>
    <t>48A000</t>
  </si>
  <si>
    <t>Scenic and sightseeing transportation and support activities for transportation</t>
  </si>
  <si>
    <t>487, 488</t>
  </si>
  <si>
    <t>Couriers and messengers</t>
  </si>
  <si>
    <t>Warehousing and storage</t>
  </si>
  <si>
    <t>Information</t>
  </si>
  <si>
    <t>Publishing industries, except internet (includes software)</t>
  </si>
  <si>
    <t>Newspaper publishers</t>
  </si>
  <si>
    <t>Periodical Publishers</t>
  </si>
  <si>
    <t>Book publishers</t>
  </si>
  <si>
    <t>5111A0</t>
  </si>
  <si>
    <t>Directory, mailing list, and other publishers</t>
  </si>
  <si>
    <t>51114, 51119</t>
  </si>
  <si>
    <t>Software publishers</t>
  </si>
  <si>
    <t>Motion picture and sound recording industries</t>
  </si>
  <si>
    <t>Motion picture and video industries</t>
  </si>
  <si>
    <t>Sound recording industries</t>
  </si>
  <si>
    <t>Broadcasting and telecommunications</t>
  </si>
  <si>
    <t>Radio and television broadcasting</t>
  </si>
  <si>
    <t>Cable and other subscription programming</t>
  </si>
  <si>
    <t>Wired telecommunications carriers</t>
  </si>
  <si>
    <t>Wireless telecommunications carriers (except satellite)</t>
  </si>
  <si>
    <t>517A00</t>
  </si>
  <si>
    <t>Satellite, telecommunications resellers, and all other telecommunications</t>
  </si>
  <si>
    <t>5174, 5719</t>
  </si>
  <si>
    <t>Data processing, internet publishing, and other information services</t>
  </si>
  <si>
    <t>Data processing, hosting, and related services</t>
  </si>
  <si>
    <t>5191A0</t>
  </si>
  <si>
    <t>News syndicates, libraries, archives and all other information services</t>
  </si>
  <si>
    <t>51911-2, 51919</t>
  </si>
  <si>
    <t>Internet publishing and broadcasting and Web search portals</t>
  </si>
  <si>
    <t>FIRE</t>
  </si>
  <si>
    <t>Finance, insurance, real estate, rental, and leasing</t>
  </si>
  <si>
    <t>521CI</t>
  </si>
  <si>
    <t>Federal Reserve banks, credit intermediation, and related activities</t>
  </si>
  <si>
    <t>52A000</t>
  </si>
  <si>
    <t>Monetary authorities and depository credit intermediation</t>
  </si>
  <si>
    <t>521, 5221</t>
  </si>
  <si>
    <t>522A00</t>
  </si>
  <si>
    <t>Nondepository credit intermediation and related activities</t>
  </si>
  <si>
    <t>5222-3</t>
  </si>
  <si>
    <t>Securities, commodity contracts, and investments</t>
  </si>
  <si>
    <t>523A00</t>
  </si>
  <si>
    <t>Securities and commodity contracts intermediation and brokerage</t>
  </si>
  <si>
    <t>5231-2</t>
  </si>
  <si>
    <t>Other financial investment activities</t>
  </si>
  <si>
    <t>Insurance carriers and related activities</t>
  </si>
  <si>
    <t>Insurance carriers</t>
  </si>
  <si>
    <t>Insurance agencies, brokerages, and related activities</t>
  </si>
  <si>
    <t>Funds, trusts, and other financial vehicles</t>
  </si>
  <si>
    <t>Real estate</t>
  </si>
  <si>
    <t>5310HS</t>
  </si>
  <si>
    <t>Housing</t>
  </si>
  <si>
    <t>531ORE</t>
  </si>
  <si>
    <t>Other real estate</t>
  </si>
  <si>
    <t>532RL</t>
  </si>
  <si>
    <t>Rental and leasing services and lessors of intangible assets</t>
  </si>
  <si>
    <t>Automotive equipment rental and leasing</t>
  </si>
  <si>
    <t>532A00</t>
  </si>
  <si>
    <t>Consumer goods and general rental centers</t>
  </si>
  <si>
    <t>5322-3</t>
  </si>
  <si>
    <t>Commercial and industrial machinery and equipment rental and leasing</t>
  </si>
  <si>
    <t>Lessors of nonfinancial intangible assets</t>
  </si>
  <si>
    <t>PROF</t>
  </si>
  <si>
    <t>Professional and business services</t>
  </si>
  <si>
    <t>Legal services</t>
  </si>
  <si>
    <t>Computer systems design and related services</t>
  </si>
  <si>
    <t>Custom computer programming services</t>
  </si>
  <si>
    <t>Computer systems design services</t>
  </si>
  <si>
    <t>54151A</t>
  </si>
  <si>
    <t>Other computer related services, including facilities management</t>
  </si>
  <si>
    <t>541513, 541519</t>
  </si>
  <si>
    <t>5412OP</t>
  </si>
  <si>
    <t>Miscellaneous professional, scientific, and technical services</t>
  </si>
  <si>
    <t>Accounting, tax preparation, bookkeeping, and payroll services</t>
  </si>
  <si>
    <t>Architectural, engineering, and related services</t>
  </si>
  <si>
    <t>Specialized design services</t>
  </si>
  <si>
    <t>Management consulting services</t>
  </si>
  <si>
    <t>5416A0</t>
  </si>
  <si>
    <t>Environmental and other technical consulting services</t>
  </si>
  <si>
    <t>54162, 54169</t>
  </si>
  <si>
    <t>Scientific research and development services</t>
  </si>
  <si>
    <t>Advertising, public relations, and related services</t>
  </si>
  <si>
    <t>5419A0</t>
  </si>
  <si>
    <t>Marketing research and all other miscellaneous professional, scientific, and technical services</t>
  </si>
  <si>
    <t>54191, 54193, 54199</t>
  </si>
  <si>
    <t>Photographic services</t>
  </si>
  <si>
    <t>Veterinary services</t>
  </si>
  <si>
    <t>Management of companies and enterprises</t>
  </si>
  <si>
    <t>Administrative and support services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</si>
  <si>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</si>
  <si>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</si>
  <si>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</si>
  <si>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</si>
  <si>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</si>
  <si>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</si>
  <si>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</si>
  <si>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</si>
  <si>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</si>
  <si>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Educational services, health care, and social assistance</t>
  </si>
  <si>
    <t>Educational services</t>
  </si>
  <si>
    <t>Elementary and secondary schools</t>
  </si>
  <si>
    <t>611A00</t>
  </si>
  <si>
    <t>Junior colleges, colleges, universities, and professional schools</t>
  </si>
  <si>
    <t>6112-3</t>
  </si>
  <si>
    <t>611B00</t>
  </si>
  <si>
    <t>Other educational services</t>
  </si>
  <si>
    <t>6114-7</t>
  </si>
  <si>
    <t>Ambulatory health care services</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</si>
  <si>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</si>
  <si>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</si>
  <si>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</si>
  <si>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</si>
  <si>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</si>
  <si>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</si>
  <si>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</si>
  <si>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</si>
  <si>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residential care facilities</t>
  </si>
  <si>
    <t>623A00</t>
  </si>
  <si>
    <t>Nursing and community care facilities</t>
  </si>
  <si>
    <t>6231, 6233</t>
  </si>
  <si>
    <t>623B00</t>
  </si>
  <si>
    <t>Residential mental retardation, mental health, substance abuse and other facilities</t>
  </si>
  <si>
    <t>6232, 6239</t>
  </si>
  <si>
    <t>Social assistance</t>
  </si>
  <si>
    <t>Individual and family services</t>
  </si>
  <si>
    <t>624A00</t>
  </si>
  <si>
    <t>Community food, housing, and other relief services, including rehabilitation services</t>
  </si>
  <si>
    <t>6242-3</t>
  </si>
  <si>
    <t>Child day care services</t>
  </si>
  <si>
    <t>Arts, entertainment, recreation, accommodation, and food services</t>
  </si>
  <si>
    <t>711AS</t>
  </si>
  <si>
    <t>Performing arts, spectator sports, museums, and related activities</t>
  </si>
  <si>
    <t>Performing arts companies</t>
  </si>
  <si>
    <t>Spectator sports</t>
  </si>
  <si>
    <t>711A00</t>
  </si>
  <si>
    <t>Promoters of performing arts and sports and agents for public figures</t>
  </si>
  <si>
    <t>7113-4</t>
  </si>
  <si>
    <t>Independent artists, writers, and performers</t>
  </si>
  <si>
    <t>Museums, historical sites, zoos, and parks</t>
  </si>
  <si>
    <t>Amusements, gambling, and recreation industries</t>
  </si>
  <si>
    <t>Amusement parks and arcades</t>
  </si>
  <si>
    <t>Gambling industries (except casino hotels)</t>
  </si>
  <si>
    <t>Other amusement and recreation industries</t>
  </si>
  <si>
    <t>Accommodation</t>
  </si>
  <si>
    <t>Food services and drinking places</t>
  </si>
  <si>
    <t>Full-service restaurants</t>
  </si>
  <si>
    <t>Limited-service restaurants</t>
  </si>
  <si>
    <t>722A00</t>
  </si>
  <si>
    <t>All other food and drinking places</t>
  </si>
  <si>
    <t>7223-4</t>
  </si>
  <si>
    <t>Other services, except government</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</si>
  <si>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</si>
  <si>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</si>
  <si>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</si>
  <si>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</si>
  <si>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</si>
  <si>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</si>
  <si>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</si>
  <si>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</si>
  <si>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</si>
  <si>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813A00</t>
  </si>
  <si>
    <t>Grantmaking, giving, and social advocacy organizations</t>
  </si>
  <si>
    <t>8132, 8133</t>
  </si>
  <si>
    <t>813B00</t>
  </si>
  <si>
    <t>Civic, social, professional, and similar organizations</t>
  </si>
  <si>
    <t>8134, 8139</t>
  </si>
  <si>
    <t>Private households</t>
  </si>
  <si>
    <t>G</t>
  </si>
  <si>
    <t>GFG</t>
  </si>
  <si>
    <t>Federal general government</t>
  </si>
  <si>
    <t>S00500</t>
  </si>
  <si>
    <t>Federal general government (defense)</t>
  </si>
  <si>
    <t>n/a</t>
  </si>
  <si>
    <t>S00600</t>
  </si>
  <si>
    <t>Federal general government (nondefense)</t>
  </si>
  <si>
    <t>GFE</t>
  </si>
  <si>
    <t>Federal government enterprises</t>
  </si>
  <si>
    <t>Postal service</t>
  </si>
  <si>
    <t>S00101</t>
  </si>
  <si>
    <t>Federal electric utilities</t>
  </si>
  <si>
    <t>**</t>
  </si>
  <si>
    <t>S00102</t>
  </si>
  <si>
    <t>Other federal government enterprises</t>
  </si>
  <si>
    <t>GSLG</t>
  </si>
  <si>
    <t>State and local general government</t>
  </si>
  <si>
    <t>S00700</t>
  </si>
  <si>
    <t>GSLE</t>
  </si>
  <si>
    <t>State and local government enterprises</t>
  </si>
  <si>
    <t>S00201</t>
  </si>
  <si>
    <t>State and local government passenger transit</t>
  </si>
  <si>
    <t>S00202</t>
  </si>
  <si>
    <t>State and local government electric utilities</t>
  </si>
  <si>
    <t>S00203</t>
  </si>
  <si>
    <t>Other state and local government enterprises</t>
  </si>
  <si>
    <t>Used</t>
  </si>
  <si>
    <t>Scrap, used and secondhand goods</t>
  </si>
  <si>
    <t>S00401</t>
  </si>
  <si>
    <t>Scrap</t>
  </si>
  <si>
    <t>††</t>
  </si>
  <si>
    <t>S00402</t>
  </si>
  <si>
    <t>Used and secondhand goods</t>
  </si>
  <si>
    <t>Other</t>
  </si>
  <si>
    <t>Noncomparable imports and rest-of-the-world adjustment</t>
  </si>
  <si>
    <t>S00300</t>
  </si>
  <si>
    <t>Noncomparable imports</t>
  </si>
  <si>
    <t>S00900</t>
  </si>
  <si>
    <t>Rest of the world adjustment</t>
  </si>
  <si>
    <t>* Additional detail for the electric power generation, transmission, and distribution; wholesale trade; and other retail industries is available on an annual basis as part of the detailed gross output statistics.</t>
  </si>
  <si>
    <t>† Construction data published by BEA at the detail level do not align with 2007 NAICS industries.  In NAICS, industries are classified based on their production processes, whereas BEA construction is classified by type of structure.  For example, activity by the 2007 NAICS Roofing contractors industry would be split among many BEA construction categories because roofs are built on many types of structures.</t>
  </si>
  <si>
    <t>‡ Primary output of the "secondary smelting and alloying of aluminum" and "alumina refining and primary aluminum production" industries is treated as being identical and is reported as "alumina refining and primary aluminum production" for both industries.  As a result, "secondary smelting and alloying of aluminum" appears as an industry at the detail level but not as a commodity.</t>
  </si>
  <si>
    <t>** Where possible, the output of government enterprises is classified into the same commodity as the primary output of a comparable private industry.  All output of federal government electric utilities; state and local government passenger transit; and state and local electric utilities is classified in this way, with the result that these government enterprise categories appear as industries at the detail level but not as commodities.</t>
  </si>
  <si>
    <t>†† The scrap; used and secondhand goods; noncomparable imports; and rest of the world adjustment lines identify special commodities which may appear in the commodity dimension of the make and use tables but which do not appear in the industry dimension.</t>
  </si>
  <si>
    <t xml:space="preserve">This Microsoft Excel 2010 (.XLSX) spreadsheet contains table codes, industry codes, industry titles, and estimates in millions of current dollars for 1947 through 2015, or index numbers (2009=100) for 1947 through 2015.  </t>
  </si>
  <si>
    <t xml:space="preserve">ChainQtyIndexes                       Chain-type quantity indexes for gross gutput by industry (2009=100)    </t>
  </si>
  <si>
    <t>(u): Underlying Detail.  All statistics for 2015 are prepared by taking the average of the corresponding quarterly series.  For annual series marked as underlying detail, the quarterly statistics on which these estimates rely are of lower quality and pass through a less rigorous review process than the higher level aggregates in which they are included.</t>
  </si>
  <si>
    <t>94.450(u)</t>
  </si>
  <si>
    <t>123.970(u)</t>
  </si>
  <si>
    <t>111.930(u)</t>
  </si>
  <si>
    <t>87.110(u)</t>
  </si>
  <si>
    <t>107.990(u)</t>
  </si>
  <si>
    <t>99.660(u)</t>
  </si>
  <si>
    <t>106.860(u)</t>
  </si>
  <si>
    <t>114.230(u)</t>
  </si>
  <si>
    <t>113.180(u)</t>
  </si>
  <si>
    <t>113.710(u)</t>
  </si>
  <si>
    <t>3.0(u)</t>
  </si>
  <si>
    <t>0.0(u)</t>
  </si>
  <si>
    <t>2.0(u)</t>
  </si>
  <si>
    <t>5.0(u)</t>
  </si>
  <si>
    <t>-2.0(u)</t>
  </si>
  <si>
    <t>-1.0(u)</t>
  </si>
  <si>
    <t>This file contains summary-level gross output by industry data, as well as corresponding quantity and price indexes (2009=100), for the years 1947-2015. These data are from the GDP by Industry accounts, released on April 21, 2016, as part of the quarterly and advance annual of the industry economic accounts (IEAs).  The data for 1947-1996 are from GDP by industries historical time-series released on February 19, 2016 and have been updated to be consistent with IEAs comprehensive revision. Statistics were prepared with methodologies that are unique to the GDP by Industry accounts and are for industries defined according to the 2007 North American Industry Classification System (NAICS). The "NAICS codes" tab contains a concordance of the I-O codes to the associated 2007 NAICS codes.</t>
  </si>
  <si>
    <t>The revised statistics reflect the incorporation of newly available and revised source data that are more complete than those used in the previously published statistics.  All statistics for 2015 are prepared by taking the average of the corresponding quarterly series.</t>
  </si>
  <si>
    <t>GO - 2009</t>
  </si>
  <si>
    <t>2015</t>
  </si>
  <si>
    <t xml:space="preserve">Real Gross Output - Millions of Chained (2009) Dollars </t>
  </si>
  <si>
    <t>Real Gross Domestic Product , Chained (2009)  Dollars</t>
  </si>
  <si>
    <t xml:space="preserve">  Industrial Chained (2009) Dollars</t>
  </si>
  <si>
    <t xml:space="preserve">    Nonmanufacturing - Chained (2009) Dollars</t>
  </si>
  <si>
    <t xml:space="preserve">    Manufacturing - Chained (2009) Dollars</t>
  </si>
  <si>
    <t xml:space="preserve">          Wood products</t>
  </si>
  <si>
    <t xml:space="preserve">          Nonmetallic mineral products</t>
  </si>
  <si>
    <t xml:space="preserve">          Primary metals</t>
  </si>
  <si>
    <t xml:space="preserve">          Fabricated metal products</t>
  </si>
  <si>
    <t xml:space="preserve">          Machinery</t>
  </si>
  <si>
    <t xml:space="preserve">          Computer and electronic products</t>
  </si>
  <si>
    <t xml:space="preserve">          Electrical equipment, appliances, and components</t>
  </si>
  <si>
    <t xml:space="preserve">          Transportation equipment</t>
  </si>
  <si>
    <t xml:space="preserve">          Furniture and related products</t>
  </si>
  <si>
    <t xml:space="preserve">          Miscellaneous manufacturing</t>
  </si>
  <si>
    <t xml:space="preserve">          Food and beverage and tobacco products</t>
  </si>
  <si>
    <t xml:space="preserve">          Textile mills and textile product mills</t>
  </si>
  <si>
    <t xml:space="preserve">          Apparel and leather and allied products</t>
  </si>
  <si>
    <t xml:space="preserve">          Paper products</t>
  </si>
  <si>
    <t xml:space="preserve">          Printing and related support activities</t>
  </si>
  <si>
    <t xml:space="preserve">          Petroleum and coal products</t>
  </si>
  <si>
    <t xml:space="preserve">          Chemical products</t>
  </si>
  <si>
    <t xml:space="preserve">          Plastics and rubber products</t>
  </si>
  <si>
    <t xml:space="preserve">    Sum of Manufacturing Sectors</t>
  </si>
  <si>
    <t>Gross Output</t>
  </si>
  <si>
    <t>Special Constructions for Aggregates</t>
  </si>
  <si>
    <t>Nonmanufacturing Index</t>
  </si>
  <si>
    <t xml:space="preserve">  Value Added</t>
  </si>
  <si>
    <t xml:space="preserve">     Agriculture</t>
  </si>
  <si>
    <t xml:space="preserve">     Mining</t>
  </si>
  <si>
    <t xml:space="preserve">     Construction</t>
  </si>
  <si>
    <t xml:space="preserve">  Quantity Index</t>
  </si>
  <si>
    <t>Laspeyres Quantity</t>
  </si>
  <si>
    <t>Paasche Quantity</t>
  </si>
  <si>
    <t>Fisher - Nonmanufacturing (Relatives)</t>
  </si>
  <si>
    <t xml:space="preserve">   Raw Index</t>
  </si>
  <si>
    <t xml:space="preserve">   Index, 2005 = 100</t>
  </si>
  <si>
    <t>Industrial Quantity Index</t>
  </si>
  <si>
    <t xml:space="preserve">   Value Added</t>
  </si>
  <si>
    <t xml:space="preserve">        Nonmanufacturing</t>
  </si>
  <si>
    <t xml:space="preserve">        Manufacturing</t>
  </si>
  <si>
    <t xml:space="preserve">           Total</t>
  </si>
  <si>
    <t>Pasche Quantity</t>
  </si>
  <si>
    <t>Fisher - Industrial (Relatives)</t>
  </si>
  <si>
    <t>Transportation Equipment VA Quantity Index (NAICS 361)</t>
  </si>
  <si>
    <t xml:space="preserve">        Motor Vehicles</t>
  </si>
  <si>
    <t xml:space="preserve">        Other Transportation Equipment</t>
  </si>
  <si>
    <t xml:space="preserve">            Total</t>
  </si>
  <si>
    <t>Chained Laspeyres - Transportation Equipment (Relatives)</t>
  </si>
  <si>
    <t>Real Gross Product by Industry , Chained (2009)  Dollars</t>
  </si>
  <si>
    <t>Base Year</t>
  </si>
  <si>
    <t xml:space="preserve">  Nonmanufacturing - Chained (2009) Dollars</t>
  </si>
  <si>
    <t xml:space="preserve">    Sum of Nonmanufacturing Sectors</t>
  </si>
  <si>
    <t>Copy Values from above for subsequent transpose</t>
  </si>
  <si>
    <t>Transpose Final Values for Use in Industrial Indicators Spreadsheet</t>
  </si>
  <si>
    <t>Forestry, Fishing &amp; Related Activities</t>
  </si>
  <si>
    <t>Oil and Gas Extraction</t>
  </si>
  <si>
    <t>Support Activities for Mining</t>
  </si>
  <si>
    <t>Transfer Highligted section below to Mining_energy_date.xlsx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</si>
</sst>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22" x14ac:knownFonts="1">
    <font>
      <sz val="11"/>
      <color theme="1"/>
      <name val="Calibri"/>
      <family val="2"/>
      <scheme val="minor"/>
    </font>
    <font>
      <sz val="10"/>
      <name val="Arial"/>
      <family val="2"/>
    </font>
    <font>
      <sz val="10"/>
      <name val="Arial"/>
      <family val="2"/>
    </font>
    <font>
      <sz val="10"/>
      <name val="Arial"/>
      <family val="2"/>
    </font>
    <font>
      <b/>
      <sz val="10"/>
      <color indexed="9"/>
      <name val="Arial"/>
      <family val="2"/>
    </font>
    <font>
      <b/>
      <sz val="10"/>
      <name val="Arial"/>
      <family val="2"/>
    </font>
    <font>
      <i/>
      <sz val="10"/>
      <name val="Arial"/>
      <family val="2"/>
    </font>
    <font>
      <b/>
      <i/>
      <sz val="15"/>
      <name val="Arial"/>
      <family val="2"/>
    </font>
    <font>
      <b/>
      <sz val="14"/>
      <name val="Arial"/>
      <family val="2"/>
    </font>
    <font>
      <sz val="13"/>
      <name val="Arial"/>
      <family val="2"/>
    </font>
    <font>
      <sz val="8"/>
      <name val="Arial"/>
      <family val="2"/>
    </font>
    <font>
      <u/>
      <sz val="8"/>
      <name val="Arial"/>
      <family val="2"/>
    </font>
    <font>
      <b/>
      <u/>
      <sz val="8"/>
      <name val="Arial"/>
      <family val="2"/>
    </font>
    <font>
      <b/>
      <sz val="8"/>
      <name val="Arial"/>
      <family val="2"/>
    </font>
    <font>
      <b/>
      <sz val="8"/>
      <color indexed="8"/>
      <name val="Arial"/>
      <family val="2"/>
    </font>
    <font>
      <sz val="8"/>
      <color indexed="8"/>
      <name val="Arial"/>
      <family val="2"/>
    </font>
    <font>
      <u/>
      <sz val="10"/>
      <color indexed="12"/>
      <name val="Arial"/>
      <family val="2"/>
    </font>
    <font>
      <u/>
      <sz val="8"/>
      <color indexed="12"/>
      <name val="Arial"/>
      <family val="2"/>
    </font>
    <font>
      <sz val="8"/>
      <color indexed="12"/>
      <name val="Arial"/>
      <family val="2"/>
    </font>
    <font>
      <sz val="8"/>
      <color rgb="FFFF0000"/>
      <name val="Arial"/>
      <family val="2"/>
    </font>
    <font>
      <sz val="11"/>
      <color theme="1"/>
      <name val="Calibri"/>
      <family val="2"/>
      <scheme val="minor"/>
    </font>
    <font>
      <sz val="10"/>
      <color theme="1"/>
      <name val="Arial"/>
      <family val="2"/>
    </font>
  </fonts>
  <fills count="6">
    <fill>
      <patternFill patternType="none"/>
    </fill>
    <fill>
      <patternFill patternType="gray125"/>
    </fill>
    <fill>
      <patternFill patternType="solid">
        <fgColor indexed="56"/>
        <bgColor indexed="23"/>
      </patternFill>
    </fill>
    <fill>
      <patternFill patternType="solid">
        <fgColor indexed="47"/>
        <bgColor indexed="64"/>
      </patternFill>
    </fill>
    <fill>
      <patternFill patternType="solid">
        <fgColor rgb="FFFFFF00"/>
        <bgColor indexed="64"/>
      </patternFill>
    </fill>
    <fill>
      <patternFill patternType="solid">
        <fgColor theme="5" tint="0.79998168889431442"/>
        <bgColor indexed="64"/>
      </patternFill>
    </fill>
  </fills>
  <borders count="10">
    <border>
      <left/>
      <right/>
      <top/>
      <bottom/>
      <diagonal/>
    </border>
    <border>
      <left style="thin">
        <color indexed="9"/>
      </left>
      <right style="thin">
        <color indexed="9"/>
      </right>
      <top style="thin">
        <color indexed="9"/>
      </top>
      <bottom style="thin">
        <color indexed="9"/>
      </bottom>
      <diagonal/>
    </border>
    <border>
      <left/>
      <right/>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6">
    <xf numFmtId="0" fontId="0" fillId="0" borderId="0"/>
    <xf numFmtId="0" fontId="1" fillId="0" borderId="0"/>
    <xf numFmtId="0" fontId="2" fillId="0" borderId="0"/>
    <xf numFmtId="0" fontId="3" fillId="0" borderId="0"/>
    <xf numFmtId="0" fontId="16" fillId="0" borderId="0" applyNumberFormat="0" applyFill="0" applyBorder="0" applyAlignment="0" applyProtection="0">
      <alignment vertical="top"/>
      <protection locked="0"/>
    </xf>
    <xf numFmtId="0" fontId="20" fillId="0" borderId="0"/>
  </cellStyleXfs>
  <cellXfs count="140">
    <xf numFmtId="0" fontId="0" fillId="0" borderId="0" xfId="0"/>
    <xf numFmtId="164" fontId="3" fillId="0" borderId="0" xfId="3" applyNumberFormat="1"/>
    <xf numFmtId="165" fontId="3" fillId="0" borderId="0" xfId="3" applyNumberFormat="1"/>
    <xf numFmtId="0" fontId="3" fillId="0" borderId="0" xfId="3"/>
    <xf numFmtId="0" fontId="5" fillId="0" borderId="0" xfId="3" applyFont="1"/>
    <xf numFmtId="0" fontId="3" fillId="0" borderId="0" xfId="3"/>
    <xf numFmtId="0" fontId="5" fillId="0" borderId="0" xfId="3" applyFont="1"/>
    <xf numFmtId="0" fontId="3" fillId="0" borderId="0" xfId="3"/>
    <xf numFmtId="0" fontId="5" fillId="0" borderId="0" xfId="3" applyFont="1"/>
    <xf numFmtId="0" fontId="3" fillId="0" borderId="0" xfId="3"/>
    <xf numFmtId="0" fontId="3" fillId="0" borderId="0" xfId="3"/>
    <xf numFmtId="0" fontId="4" fillId="2" borderId="1" xfId="3" applyFont="1" applyFill="1" applyBorder="1" applyAlignment="1">
      <alignment horizontal="center"/>
    </xf>
    <xf numFmtId="0" fontId="3" fillId="0" borderId="0" xfId="3"/>
    <xf numFmtId="0" fontId="3" fillId="0" borderId="0" xfId="3" applyAlignment="1"/>
    <xf numFmtId="0" fontId="1" fillId="0" borderId="0" xfId="3" applyFont="1"/>
    <xf numFmtId="0" fontId="1" fillId="0" borderId="0" xfId="1"/>
    <xf numFmtId="0" fontId="10" fillId="0" borderId="0" xfId="1" applyFont="1" applyAlignment="1">
      <alignment vertical="center"/>
    </xf>
    <xf numFmtId="0" fontId="10" fillId="0" borderId="0" xfId="1" applyFont="1" applyFill="1" applyAlignment="1">
      <alignment vertical="center"/>
    </xf>
    <xf numFmtId="0" fontId="10" fillId="0" borderId="0" xfId="1" applyFont="1" applyFill="1" applyAlignment="1">
      <alignment horizontal="left" vertical="center"/>
    </xf>
    <xf numFmtId="0" fontId="10" fillId="0" borderId="0" xfId="1" quotePrefix="1" applyFont="1" applyFill="1" applyAlignment="1">
      <alignment horizontal="left" vertical="center"/>
    </xf>
    <xf numFmtId="0" fontId="11" fillId="0" borderId="0" xfId="1" quotePrefix="1" applyFont="1" applyFill="1" applyAlignment="1">
      <alignment horizontal="left" vertical="center"/>
    </xf>
    <xf numFmtId="0" fontId="10" fillId="0" borderId="0" xfId="1" quotePrefix="1" applyFont="1" applyFill="1" applyAlignment="1">
      <alignment vertical="center"/>
    </xf>
    <xf numFmtId="0" fontId="12" fillId="0" borderId="0" xfId="1" quotePrefix="1" applyFont="1" applyFill="1" applyAlignment="1">
      <alignment horizontal="left" vertical="center"/>
    </xf>
    <xf numFmtId="0" fontId="10" fillId="0" borderId="0" xfId="1" applyFont="1" applyFill="1" applyAlignment="1">
      <alignment horizontal="left" vertical="center" wrapText="1"/>
    </xf>
    <xf numFmtId="0" fontId="10" fillId="0" borderId="0" xfId="1" quotePrefix="1" applyFont="1" applyFill="1" applyAlignment="1">
      <alignment horizontal="left" vertical="center" wrapText="1"/>
    </xf>
    <xf numFmtId="0" fontId="14" fillId="0" borderId="0" xfId="1" applyFont="1" applyFill="1" applyAlignment="1">
      <alignment vertical="center"/>
    </xf>
    <xf numFmtId="0" fontId="15" fillId="0" borderId="0" xfId="1" applyFont="1" applyFill="1" applyAlignment="1">
      <alignment horizontal="center" vertical="center"/>
    </xf>
    <xf numFmtId="0" fontId="10" fillId="0" borderId="0" xfId="1" applyFont="1" applyFill="1" applyAlignment="1">
      <alignment horizontal="center" vertical="center"/>
    </xf>
    <xf numFmtId="0" fontId="17" fillId="0" borderId="0" xfId="4" applyFont="1" applyFill="1" applyAlignment="1" applyProtection="1">
      <alignment horizontal="center" vertical="center"/>
    </xf>
    <xf numFmtId="0" fontId="15" fillId="0" borderId="0" xfId="1" quotePrefix="1" applyFont="1" applyFill="1" applyAlignment="1">
      <alignment horizontal="left" vertical="center"/>
    </xf>
    <xf numFmtId="0" fontId="13" fillId="0" borderId="0" xfId="1" applyFont="1" applyFill="1" applyAlignment="1">
      <alignment vertical="center"/>
    </xf>
    <xf numFmtId="0" fontId="17" fillId="0" borderId="0" xfId="4" applyFont="1" applyFill="1" applyAlignment="1" applyProtection="1">
      <alignment horizontal="left" vertical="center" wrapText="1"/>
    </xf>
    <xf numFmtId="0" fontId="10" fillId="0" borderId="0" xfId="4" applyFont="1" applyFill="1" applyAlignment="1" applyProtection="1">
      <alignment vertical="center"/>
    </xf>
    <xf numFmtId="0" fontId="17" fillId="0" borderId="0" xfId="4" applyFont="1" applyFill="1" applyAlignment="1" applyProtection="1">
      <alignment vertical="center"/>
    </xf>
    <xf numFmtId="0" fontId="13" fillId="0" borderId="0" xfId="1" quotePrefix="1" applyFont="1" applyFill="1" applyAlignment="1">
      <alignment horizontal="left" vertical="center"/>
    </xf>
    <xf numFmtId="0" fontId="10" fillId="0" borderId="0" xfId="1" applyNumberFormat="1" applyFont="1" applyFill="1" applyAlignment="1">
      <alignment vertical="center" wrapText="1"/>
    </xf>
    <xf numFmtId="0" fontId="10" fillId="0" borderId="0" xfId="1" applyFont="1" applyFill="1" applyAlignment="1">
      <alignment vertical="center" wrapText="1"/>
    </xf>
    <xf numFmtId="0" fontId="13" fillId="0" borderId="0" xfId="1" applyFont="1" applyFill="1" applyAlignment="1">
      <alignment horizontal="center" vertical="center"/>
    </xf>
    <xf numFmtId="0" fontId="19" fillId="0" borderId="0" xfId="1" applyFont="1" applyFill="1" applyAlignment="1">
      <alignment wrapText="1"/>
    </xf>
    <xf numFmtId="0" fontId="4" fillId="2" borderId="1" xfId="3" applyFont="1" applyFill="1" applyBorder="1" applyAlignment="1">
      <alignment horizontal="center"/>
    </xf>
    <xf numFmtId="0" fontId="0" fillId="0" borderId="0" xfId="0"/>
    <xf numFmtId="1" fontId="3" fillId="0" borderId="0" xfId="3" applyNumberFormat="1"/>
    <xf numFmtId="165" fontId="0" fillId="0" borderId="0" xfId="0" applyNumberFormat="1"/>
    <xf numFmtId="0" fontId="3" fillId="0" borderId="0" xfId="3" applyNumberFormat="1" applyAlignment="1">
      <alignment horizontal="right"/>
    </xf>
    <xf numFmtId="0" fontId="3" fillId="0" borderId="0" xfId="3" applyAlignment="1">
      <alignment horizontal="right"/>
    </xf>
    <xf numFmtId="165" fontId="3" fillId="0" borderId="0" xfId="3" applyNumberFormat="1" applyAlignment="1">
      <alignment horizontal="right"/>
    </xf>
    <xf numFmtId="165" fontId="1" fillId="0" borderId="0" xfId="3" applyNumberFormat="1" applyFont="1" applyAlignment="1">
      <alignment horizontal="right"/>
    </xf>
    <xf numFmtId="164" fontId="3" fillId="0" borderId="0" xfId="3" applyNumberFormat="1" applyAlignment="1">
      <alignment horizontal="right"/>
    </xf>
    <xf numFmtId="165" fontId="0" fillId="0" borderId="0" xfId="0" applyNumberFormat="1" applyAlignment="1">
      <alignment horizontal="right"/>
    </xf>
    <xf numFmtId="164" fontId="0" fillId="0" borderId="0" xfId="0" applyNumberFormat="1" applyAlignment="1">
      <alignment horizontal="right"/>
    </xf>
    <xf numFmtId="164" fontId="1" fillId="0" borderId="0" xfId="3" applyNumberFormat="1" applyFont="1" applyAlignment="1">
      <alignment horizontal="right"/>
    </xf>
    <xf numFmtId="0" fontId="20" fillId="0" borderId="0" xfId="5" applyAlignment="1">
      <alignment horizontal="center"/>
    </xf>
    <xf numFmtId="0" fontId="21" fillId="0" borderId="0" xfId="5" applyFont="1" applyFill="1" applyBorder="1"/>
    <xf numFmtId="0" fontId="20" fillId="0" borderId="0" xfId="5" applyAlignment="1"/>
    <xf numFmtId="0" fontId="21" fillId="0" borderId="0" xfId="5" applyFont="1" applyFill="1" applyBorder="1" applyAlignment="1">
      <alignment horizontal="left"/>
    </xf>
    <xf numFmtId="0" fontId="21" fillId="0" borderId="0" xfId="5" applyFont="1" applyFill="1" applyBorder="1" applyAlignment="1">
      <alignment horizontal="left" vertical="top"/>
    </xf>
    <xf numFmtId="0" fontId="21" fillId="0" borderId="0" xfId="5" applyFont="1" applyFill="1" applyBorder="1" applyAlignment="1">
      <alignment vertical="top"/>
    </xf>
    <xf numFmtId="0" fontId="1" fillId="0" borderId="0" xfId="5" applyFont="1" applyFill="1" applyBorder="1" applyAlignment="1">
      <alignment vertical="top" wrapText="1"/>
    </xf>
    <xf numFmtId="0" fontId="21" fillId="0" borderId="0" xfId="5" applyFont="1" applyFill="1" applyBorder="1" applyAlignment="1">
      <alignment horizontal="center"/>
    </xf>
    <xf numFmtId="0" fontId="1" fillId="0" borderId="2" xfId="5" applyFont="1" applyFill="1" applyBorder="1" applyAlignment="1">
      <alignment horizontal="center"/>
    </xf>
    <xf numFmtId="0" fontId="1" fillId="0" borderId="2" xfId="5" applyFont="1" applyFill="1" applyBorder="1" applyAlignment="1">
      <alignment horizontal="center" vertical="top" wrapText="1"/>
    </xf>
    <xf numFmtId="0" fontId="1" fillId="0" borderId="0" xfId="5" applyFont="1" applyFill="1" applyBorder="1"/>
    <xf numFmtId="0" fontId="5" fillId="0" borderId="0" xfId="5" applyFont="1" applyFill="1" applyBorder="1" applyAlignment="1">
      <alignment horizontal="left" vertical="top"/>
    </xf>
    <xf numFmtId="0" fontId="1" fillId="0" borderId="0" xfId="5" applyFont="1" applyFill="1" applyBorder="1" applyAlignment="1">
      <alignment horizontal="left" vertical="top"/>
    </xf>
    <xf numFmtId="0" fontId="1" fillId="0" borderId="3" xfId="5" applyFont="1" applyFill="1" applyBorder="1" applyAlignment="1">
      <alignment horizontal="left" vertical="top"/>
    </xf>
    <xf numFmtId="0" fontId="1" fillId="0" borderId="4" xfId="5" applyFont="1" applyFill="1" applyBorder="1" applyAlignment="1">
      <alignment horizontal="center"/>
    </xf>
    <xf numFmtId="0" fontId="1" fillId="0" borderId="5" xfId="5" applyFont="1" applyFill="1" applyBorder="1" applyAlignment="1">
      <alignment horizontal="left" vertical="top" wrapText="1"/>
    </xf>
    <xf numFmtId="0" fontId="1" fillId="0" borderId="0" xfId="5" applyFont="1" applyFill="1" applyBorder="1" applyAlignment="1">
      <alignment horizontal="left"/>
    </xf>
    <xf numFmtId="0" fontId="1" fillId="0" borderId="5" xfId="5" applyFont="1" applyFill="1" applyBorder="1" applyAlignment="1">
      <alignment horizontal="left" vertical="top"/>
    </xf>
    <xf numFmtId="0" fontId="1" fillId="0" borderId="0" xfId="5" applyFont="1" applyFill="1" applyBorder="1" applyAlignment="1">
      <alignment vertical="top"/>
    </xf>
    <xf numFmtId="0" fontId="21" fillId="0" borderId="5" xfId="5" applyFont="1" applyFill="1" applyBorder="1" applyAlignment="1">
      <alignment horizontal="left" vertical="top" wrapText="1"/>
    </xf>
    <xf numFmtId="0" fontId="1" fillId="0" borderId="5" xfId="5" applyFont="1" applyFill="1" applyBorder="1"/>
    <xf numFmtId="0" fontId="21" fillId="0" borderId="5" xfId="5" applyFont="1" applyFill="1" applyBorder="1" applyAlignment="1">
      <alignment horizontal="left" vertical="top"/>
    </xf>
    <xf numFmtId="0" fontId="1" fillId="0" borderId="4" xfId="4" applyFont="1" applyFill="1" applyBorder="1" applyAlignment="1" applyProtection="1">
      <alignment horizontal="center"/>
    </xf>
    <xf numFmtId="0" fontId="1" fillId="0" borderId="4" xfId="5" applyFont="1" applyFill="1" applyBorder="1" applyAlignment="1">
      <alignment horizontal="center" vertical="top"/>
    </xf>
    <xf numFmtId="0" fontId="1" fillId="0" borderId="4" xfId="5" applyFont="1" applyFill="1" applyBorder="1" applyAlignment="1">
      <alignment horizontal="center" vertical="top" wrapText="1"/>
    </xf>
    <xf numFmtId="0" fontId="1" fillId="0" borderId="5" xfId="5" quotePrefix="1" applyFont="1" applyFill="1" applyBorder="1" applyAlignment="1">
      <alignment horizontal="left" vertical="top"/>
    </xf>
    <xf numFmtId="3" fontId="1" fillId="0" borderId="5" xfId="5" applyNumberFormat="1" applyFont="1" applyFill="1" applyBorder="1" applyAlignment="1">
      <alignment horizontal="left" vertical="top"/>
    </xf>
    <xf numFmtId="0" fontId="5" fillId="0" borderId="0" xfId="5" applyFont="1" applyFill="1" applyBorder="1" applyAlignment="1">
      <alignment horizontal="left"/>
    </xf>
    <xf numFmtId="0" fontId="1" fillId="0" borderId="5" xfId="5" applyFont="1" applyFill="1" applyBorder="1" applyAlignment="1">
      <alignment vertical="top"/>
    </xf>
    <xf numFmtId="0" fontId="1" fillId="0" borderId="6" xfId="5" applyFont="1" applyFill="1" applyBorder="1" applyAlignment="1">
      <alignment horizontal="left"/>
    </xf>
    <xf numFmtId="0" fontId="1" fillId="0" borderId="6" xfId="5" applyFont="1" applyFill="1" applyBorder="1" applyAlignment="1">
      <alignment horizontal="left" vertical="top"/>
    </xf>
    <xf numFmtId="0" fontId="1" fillId="0" borderId="7" xfId="5" applyFont="1" applyFill="1" applyBorder="1" applyAlignment="1">
      <alignment horizontal="left" vertical="top"/>
    </xf>
    <xf numFmtId="0" fontId="1" fillId="0" borderId="8" xfId="4" applyFont="1" applyFill="1" applyBorder="1" applyAlignment="1" applyProtection="1">
      <alignment horizontal="center"/>
    </xf>
    <xf numFmtId="0" fontId="1" fillId="0" borderId="9" xfId="5" applyFont="1" applyFill="1" applyBorder="1" applyAlignment="1">
      <alignment horizontal="left" vertical="top"/>
    </xf>
    <xf numFmtId="0" fontId="1" fillId="0" borderId="0" xfId="5" applyFont="1" applyFill="1" applyBorder="1" applyAlignment="1">
      <alignment horizontal="center"/>
    </xf>
    <xf numFmtId="0" fontId="20" fillId="0" borderId="0" xfId="5" applyAlignment="1">
      <alignment wrapText="1"/>
    </xf>
    <xf numFmtId="0" fontId="1" fillId="0" borderId="0" xfId="5" applyFont="1" applyFill="1" applyBorder="1" applyAlignment="1">
      <alignment horizontal="center" vertical="top"/>
    </xf>
    <xf numFmtId="0" fontId="1" fillId="0" borderId="0" xfId="5" applyFont="1" applyFill="1" applyBorder="1" applyAlignment="1"/>
    <xf numFmtId="0" fontId="1" fillId="0" borderId="0" xfId="5" applyFont="1" applyFill="1" applyBorder="1" applyAlignment="1">
      <alignment wrapText="1"/>
    </xf>
    <xf numFmtId="0" fontId="21" fillId="0" borderId="0" xfId="5" applyFont="1" applyFill="1" applyBorder="1" applyAlignment="1"/>
    <xf numFmtId="164" fontId="1" fillId="0" borderId="0" xfId="3" quotePrefix="1" applyNumberFormat="1" applyFont="1" applyAlignment="1">
      <alignment horizontal="right"/>
    </xf>
    <xf numFmtId="0" fontId="1" fillId="0" borderId="0" xfId="1" applyAlignment="1">
      <alignment wrapText="1"/>
    </xf>
    <xf numFmtId="0" fontId="10" fillId="0" borderId="0" xfId="1" applyFont="1" applyAlignment="1">
      <alignment wrapText="1"/>
    </xf>
    <xf numFmtId="165" fontId="1" fillId="0" borderId="0" xfId="3" applyNumberFormat="1" applyFont="1" applyAlignment="1">
      <alignment horizontal="left"/>
    </xf>
    <xf numFmtId="164" fontId="0" fillId="0" borderId="0" xfId="0" applyNumberFormat="1" applyAlignment="1">
      <alignment horizontal="left"/>
    </xf>
    <xf numFmtId="0" fontId="3" fillId="0" borderId="0" xfId="3"/>
    <xf numFmtId="0" fontId="0" fillId="0" borderId="0" xfId="0"/>
    <xf numFmtId="0" fontId="3" fillId="0" borderId="0" xfId="3"/>
    <xf numFmtId="0" fontId="0" fillId="0" borderId="0" xfId="0"/>
    <xf numFmtId="3" fontId="3" fillId="0" borderId="0" xfId="3" applyNumberFormat="1"/>
    <xf numFmtId="0" fontId="1" fillId="0" borderId="0" xfId="0" applyFont="1"/>
    <xf numFmtId="0" fontId="4" fillId="2" borderId="1" xfId="0" applyFont="1" applyFill="1" applyBorder="1" applyAlignment="1">
      <alignment horizontal="center"/>
    </xf>
    <xf numFmtId="3" fontId="0" fillId="0" borderId="0" xfId="0" applyNumberFormat="1"/>
    <xf numFmtId="0" fontId="5" fillId="0" borderId="0" xfId="0" applyFont="1"/>
    <xf numFmtId="2" fontId="0" fillId="3" borderId="0" xfId="0" applyNumberFormat="1" applyFill="1"/>
    <xf numFmtId="3" fontId="0" fillId="0" borderId="0" xfId="0" applyNumberFormat="1" applyFill="1"/>
    <xf numFmtId="1" fontId="0" fillId="0" borderId="0" xfId="0" applyNumberFormat="1"/>
    <xf numFmtId="0" fontId="0" fillId="0" borderId="0" xfId="0" applyFill="1"/>
    <xf numFmtId="0" fontId="0" fillId="0" borderId="0" xfId="0" applyFont="1"/>
    <xf numFmtId="0" fontId="1" fillId="0" borderId="0" xfId="0" applyFont="1" applyAlignment="1">
      <alignment wrapText="1"/>
    </xf>
    <xf numFmtId="0" fontId="0" fillId="0" borderId="0" xfId="0" applyAlignment="1">
      <alignment wrapText="1"/>
    </xf>
    <xf numFmtId="3" fontId="0" fillId="4" borderId="0" xfId="0" applyNumberFormat="1" applyFill="1"/>
    <xf numFmtId="0" fontId="1" fillId="5" borderId="0" xfId="0" applyFont="1" applyFill="1" applyAlignment="1">
      <alignment wrapText="1"/>
    </xf>
    <xf numFmtId="0" fontId="3" fillId="5" borderId="0" xfId="3" applyFill="1" applyAlignment="1">
      <alignment wrapText="1"/>
    </xf>
    <xf numFmtId="0" fontId="0" fillId="5" borderId="0" xfId="0" applyFont="1" applyFill="1" applyAlignment="1">
      <alignment wrapText="1"/>
    </xf>
    <xf numFmtId="3" fontId="0" fillId="5" borderId="0" xfId="0" applyNumberFormat="1" applyFill="1"/>
    <xf numFmtId="3" fontId="3" fillId="5" borderId="0" xfId="3" applyNumberFormat="1" applyFill="1"/>
    <xf numFmtId="0" fontId="5" fillId="0" borderId="0" xfId="5" applyFont="1" applyFill="1" applyBorder="1" applyAlignment="1">
      <alignment horizontal="center" vertical="top"/>
    </xf>
    <xf numFmtId="0" fontId="5" fillId="0" borderId="0" xfId="5" applyFont="1" applyFill="1" applyBorder="1" applyAlignment="1">
      <alignment horizontal="center"/>
    </xf>
    <xf numFmtId="0" fontId="20" fillId="0" borderId="0" xfId="5" applyAlignment="1">
      <alignment horizontal="center"/>
    </xf>
    <xf numFmtId="0" fontId="21" fillId="0" borderId="0" xfId="5" applyFont="1" applyFill="1" applyBorder="1" applyAlignment="1">
      <alignment wrapText="1"/>
    </xf>
    <xf numFmtId="0" fontId="20" fillId="0" borderId="0" xfId="5" applyAlignment="1">
      <alignment wrapText="1"/>
    </xf>
    <xf numFmtId="0" fontId="1" fillId="0" borderId="2" xfId="5" applyFont="1" applyFill="1" applyBorder="1" applyAlignment="1">
      <alignment horizontal="center" vertical="top"/>
    </xf>
    <xf numFmtId="0" fontId="21" fillId="0" borderId="2" xfId="5" applyFont="1" applyFill="1" applyBorder="1" applyAlignment="1">
      <alignment horizontal="center"/>
    </xf>
    <xf numFmtId="0" fontId="1" fillId="0" borderId="0" xfId="5" applyFont="1" applyFill="1" applyBorder="1" applyAlignment="1">
      <alignment horizontal="left" wrapText="1"/>
    </xf>
    <xf numFmtId="0" fontId="20" fillId="0" borderId="0" xfId="5" applyAlignment="1">
      <alignment horizontal="left" wrapText="1"/>
    </xf>
    <xf numFmtId="0" fontId="8" fillId="0" borderId="0" xfId="3" applyFont="1" applyAlignment="1"/>
    <xf numFmtId="0" fontId="9" fillId="0" borderId="0" xfId="3" applyFont="1" applyAlignment="1"/>
    <xf numFmtId="0" fontId="3" fillId="0" borderId="0" xfId="3" applyAlignment="1"/>
    <xf numFmtId="0" fontId="1" fillId="0" borderId="0" xfId="3" applyFont="1" applyAlignment="1"/>
    <xf numFmtId="0" fontId="4" fillId="2" borderId="1" xfId="3" applyFont="1" applyFill="1" applyBorder="1" applyAlignment="1">
      <alignment horizontal="center"/>
    </xf>
    <xf numFmtId="0" fontId="6" fillId="0" borderId="0" xfId="1" applyFont="1" applyAlignment="1">
      <alignment horizontal="left" wrapText="1"/>
    </xf>
    <xf numFmtId="0" fontId="7" fillId="0" borderId="0" xfId="3" applyFont="1" applyAlignment="1">
      <alignment wrapText="1"/>
    </xf>
    <xf numFmtId="0" fontId="6" fillId="0" borderId="0" xfId="3" applyFont="1" applyAlignment="1">
      <alignment wrapText="1"/>
    </xf>
    <xf numFmtId="0" fontId="8" fillId="0" borderId="0" xfId="3" applyFont="1"/>
    <xf numFmtId="0" fontId="3" fillId="0" borderId="0" xfId="3"/>
    <xf numFmtId="0" fontId="9" fillId="0" borderId="0" xfId="3" applyFont="1"/>
    <xf numFmtId="0" fontId="9" fillId="0" borderId="0" xfId="0" applyFont="1"/>
    <xf numFmtId="0" fontId="0" fillId="0" borderId="0" xfId="0"/>
  </cellXfs>
  <cellStyles count="6">
    <cellStyle name="Hyperlink" xfId="4" builtinId="8"/>
    <cellStyle name="Normal" xfId="0" builtinId="0"/>
    <cellStyle name="Normal 2" xfId="1" xr:uid="{00000000-0005-0000-0000-000002000000}"/>
    <cellStyle name="Normal 3" xfId="2" xr:uid="{00000000-0005-0000-0000-000003000000}"/>
    <cellStyle name="Normal 3 2" xfId="5" xr:uid="{00000000-0005-0000-0000-000004000000}"/>
    <cellStyle name="Normal 4" xfId="3"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industryeconomicaccounts@bea.gov" TargetMode="External"/><Relationship Id="rId2" Type="http://schemas.openxmlformats.org/officeDocument/2006/relationships/hyperlink" Target="http://www.bea.gov/glossary/glossary.cfm" TargetMode="External"/><Relationship Id="rId1" Type="http://schemas.openxmlformats.org/officeDocument/2006/relationships/hyperlink" Target="http://www.bea.gov/iTable/index_industry_gdpIndy.cfm"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67"/>
  <sheetViews>
    <sheetView workbookViewId="0"/>
  </sheetViews>
  <sheetFormatPr defaultColWidth="9.140625" defaultRowHeight="12.75" x14ac:dyDescent="0.2"/>
  <cols>
    <col min="1" max="1" width="81.42578125" style="16" customWidth="1"/>
    <col min="2" max="2" width="73" style="15" customWidth="1"/>
    <col min="3" max="16384" width="9.140625" style="15"/>
  </cols>
  <sheetData>
    <row r="1" spans="1:2" x14ac:dyDescent="0.2">
      <c r="A1" s="37" t="s">
        <v>311</v>
      </c>
      <c r="B1" s="92"/>
    </row>
    <row r="2" spans="1:2" x14ac:dyDescent="0.2">
      <c r="A2" s="37"/>
      <c r="B2" s="92"/>
    </row>
    <row r="3" spans="1:2" ht="45" x14ac:dyDescent="0.2">
      <c r="A3" s="38" t="s">
        <v>308</v>
      </c>
      <c r="B3" s="92"/>
    </row>
    <row r="4" spans="1:2" x14ac:dyDescent="0.2">
      <c r="A4" s="37"/>
      <c r="B4" s="92"/>
    </row>
    <row r="5" spans="1:2" ht="90" x14ac:dyDescent="0.2">
      <c r="A5" s="36" t="s">
        <v>1220</v>
      </c>
      <c r="B5" s="92"/>
    </row>
    <row r="6" spans="1:2" x14ac:dyDescent="0.2">
      <c r="A6" s="36"/>
      <c r="B6" s="92"/>
    </row>
    <row r="7" spans="1:2" ht="33.75" x14ac:dyDescent="0.2">
      <c r="A7" s="23" t="s">
        <v>1221</v>
      </c>
      <c r="B7" s="92"/>
    </row>
    <row r="8" spans="1:2" x14ac:dyDescent="0.2">
      <c r="A8" s="36"/>
      <c r="B8" s="92"/>
    </row>
    <row r="9" spans="1:2" ht="22.5" x14ac:dyDescent="0.2">
      <c r="A9" s="36" t="s">
        <v>307</v>
      </c>
      <c r="B9" s="92"/>
    </row>
    <row r="10" spans="1:2" x14ac:dyDescent="0.2">
      <c r="A10" s="35"/>
      <c r="B10" s="92"/>
    </row>
    <row r="11" spans="1:2" x14ac:dyDescent="0.2">
      <c r="A11" s="34" t="s">
        <v>306</v>
      </c>
      <c r="B11" s="92"/>
    </row>
    <row r="12" spans="1:2" ht="33.75" x14ac:dyDescent="0.2">
      <c r="A12" s="24" t="s">
        <v>305</v>
      </c>
      <c r="B12" s="92"/>
    </row>
    <row r="13" spans="1:2" x14ac:dyDescent="0.2">
      <c r="A13" s="24"/>
      <c r="B13" s="92"/>
    </row>
    <row r="14" spans="1:2" ht="22.5" x14ac:dyDescent="0.2">
      <c r="A14" s="24" t="s">
        <v>304</v>
      </c>
      <c r="B14" s="92"/>
    </row>
    <row r="15" spans="1:2" x14ac:dyDescent="0.2">
      <c r="A15" s="24"/>
      <c r="B15" s="92"/>
    </row>
    <row r="16" spans="1:2" x14ac:dyDescent="0.2">
      <c r="A16" s="33"/>
      <c r="B16" s="92"/>
    </row>
    <row r="17" spans="1:2" x14ac:dyDescent="0.2">
      <c r="A17" s="32" t="s">
        <v>303</v>
      </c>
      <c r="B17" s="92"/>
    </row>
    <row r="18" spans="1:2" ht="17.25" customHeight="1" x14ac:dyDescent="0.2">
      <c r="A18" s="31" t="s">
        <v>302</v>
      </c>
      <c r="B18" s="92"/>
    </row>
    <row r="19" spans="1:2" ht="15" customHeight="1" x14ac:dyDescent="0.2">
      <c r="A19" s="33"/>
      <c r="B19" s="92"/>
    </row>
    <row r="20" spans="1:2" ht="18" customHeight="1" x14ac:dyDescent="0.2">
      <c r="A20" s="32" t="s">
        <v>301</v>
      </c>
      <c r="B20" s="92"/>
    </row>
    <row r="21" spans="1:2" x14ac:dyDescent="0.2">
      <c r="A21" s="31" t="s">
        <v>300</v>
      </c>
      <c r="B21" s="92"/>
    </row>
    <row r="22" spans="1:2" x14ac:dyDescent="0.2">
      <c r="A22" s="31"/>
      <c r="B22" s="92"/>
    </row>
    <row r="23" spans="1:2" x14ac:dyDescent="0.2">
      <c r="A23" s="17"/>
      <c r="B23" s="92"/>
    </row>
    <row r="24" spans="1:2" x14ac:dyDescent="0.2">
      <c r="A24" s="30" t="s">
        <v>299</v>
      </c>
      <c r="B24" s="92"/>
    </row>
    <row r="25" spans="1:2" ht="12.75" customHeight="1" x14ac:dyDescent="0.2">
      <c r="A25" s="29" t="s">
        <v>298</v>
      </c>
      <c r="B25" s="93"/>
    </row>
    <row r="26" spans="1:2" x14ac:dyDescent="0.2">
      <c r="A26" s="26" t="s">
        <v>297</v>
      </c>
      <c r="B26" s="92"/>
    </row>
    <row r="27" spans="1:2" x14ac:dyDescent="0.2">
      <c r="A27" s="27" t="s">
        <v>296</v>
      </c>
      <c r="B27" s="92"/>
    </row>
    <row r="28" spans="1:2" x14ac:dyDescent="0.2">
      <c r="A28" s="28"/>
      <c r="B28" s="92"/>
    </row>
    <row r="29" spans="1:2" x14ac:dyDescent="0.2">
      <c r="A29" s="17" t="s">
        <v>295</v>
      </c>
      <c r="B29" s="92"/>
    </row>
    <row r="30" spans="1:2" x14ac:dyDescent="0.2">
      <c r="A30" s="27" t="s">
        <v>294</v>
      </c>
      <c r="B30" s="92"/>
    </row>
    <row r="31" spans="1:2" x14ac:dyDescent="0.2">
      <c r="A31" s="26" t="s">
        <v>1</v>
      </c>
      <c r="B31" s="92"/>
    </row>
    <row r="32" spans="1:2" x14ac:dyDescent="0.2">
      <c r="A32" s="26" t="s">
        <v>293</v>
      </c>
      <c r="B32" s="92"/>
    </row>
    <row r="33" spans="1:2" x14ac:dyDescent="0.2">
      <c r="A33" s="26" t="s">
        <v>292</v>
      </c>
      <c r="B33" s="92"/>
    </row>
    <row r="34" spans="1:2" x14ac:dyDescent="0.2">
      <c r="A34" s="26"/>
      <c r="B34" s="92"/>
    </row>
    <row r="35" spans="1:2" x14ac:dyDescent="0.2">
      <c r="A35" s="17"/>
      <c r="B35" s="92"/>
    </row>
    <row r="36" spans="1:2" ht="12.75" customHeight="1" x14ac:dyDescent="0.2">
      <c r="A36" s="25" t="s">
        <v>291</v>
      </c>
      <c r="B36" s="92"/>
    </row>
    <row r="37" spans="1:2" ht="33.75" x14ac:dyDescent="0.2">
      <c r="A37" s="24" t="s">
        <v>1201</v>
      </c>
      <c r="B37" s="92"/>
    </row>
    <row r="38" spans="1:2" x14ac:dyDescent="0.2">
      <c r="A38" s="23"/>
      <c r="B38" s="92"/>
    </row>
    <row r="39" spans="1:2" x14ac:dyDescent="0.2">
      <c r="A39" s="17" t="s">
        <v>290</v>
      </c>
      <c r="B39" s="92"/>
    </row>
    <row r="40" spans="1:2" x14ac:dyDescent="0.2">
      <c r="A40" s="22" t="s">
        <v>289</v>
      </c>
      <c r="B40" s="92"/>
    </row>
    <row r="41" spans="1:2" x14ac:dyDescent="0.2">
      <c r="A41" s="19" t="s">
        <v>288</v>
      </c>
      <c r="B41" s="92"/>
    </row>
    <row r="42" spans="1:2" x14ac:dyDescent="0.2">
      <c r="A42" s="19" t="s">
        <v>1202</v>
      </c>
      <c r="B42" s="92"/>
    </row>
    <row r="43" spans="1:2" x14ac:dyDescent="0.2">
      <c r="A43" s="19" t="s">
        <v>287</v>
      </c>
      <c r="B43" s="92"/>
    </row>
    <row r="44" spans="1:2" x14ac:dyDescent="0.2">
      <c r="A44" s="21" t="s">
        <v>286</v>
      </c>
      <c r="B44" s="92"/>
    </row>
    <row r="45" spans="1:2" x14ac:dyDescent="0.2">
      <c r="A45" s="21" t="s">
        <v>285</v>
      </c>
      <c r="B45" s="92"/>
    </row>
    <row r="46" spans="1:2" x14ac:dyDescent="0.2">
      <c r="A46" s="20"/>
    </row>
    <row r="47" spans="1:2" x14ac:dyDescent="0.2">
      <c r="A47" s="19"/>
    </row>
    <row r="48" spans="1:2" x14ac:dyDescent="0.2">
      <c r="A48" s="19"/>
    </row>
    <row r="49" spans="1:1" x14ac:dyDescent="0.2">
      <c r="A49" s="19"/>
    </row>
    <row r="50" spans="1:1" x14ac:dyDescent="0.2">
      <c r="A50" s="17"/>
    </row>
    <row r="51" spans="1:1" x14ac:dyDescent="0.2">
      <c r="A51" s="19"/>
    </row>
    <row r="52" spans="1:1" x14ac:dyDescent="0.2">
      <c r="A52" s="19"/>
    </row>
    <row r="53" spans="1:1" x14ac:dyDescent="0.2">
      <c r="A53" s="19"/>
    </row>
    <row r="54" spans="1:1" x14ac:dyDescent="0.2">
      <c r="A54" s="19"/>
    </row>
    <row r="55" spans="1:1" x14ac:dyDescent="0.2">
      <c r="A55" s="19"/>
    </row>
    <row r="56" spans="1:1" x14ac:dyDescent="0.2">
      <c r="A56" s="19"/>
    </row>
    <row r="57" spans="1:1" x14ac:dyDescent="0.2">
      <c r="A57" s="18"/>
    </row>
    <row r="58" spans="1:1" x14ac:dyDescent="0.2">
      <c r="A58" s="17"/>
    </row>
    <row r="59" spans="1:1" ht="12.75" customHeight="1" x14ac:dyDescent="0.2">
      <c r="A59" s="17"/>
    </row>
    <row r="60" spans="1:1" x14ac:dyDescent="0.2">
      <c r="A60" s="17"/>
    </row>
    <row r="61" spans="1:1" x14ac:dyDescent="0.2">
      <c r="A61" s="17"/>
    </row>
    <row r="62" spans="1:1" x14ac:dyDescent="0.2">
      <c r="A62" s="17"/>
    </row>
    <row r="63" spans="1:1" x14ac:dyDescent="0.2">
      <c r="A63" s="17"/>
    </row>
    <row r="64" spans="1:1" x14ac:dyDescent="0.2">
      <c r="A64" s="17"/>
    </row>
    <row r="65" spans="1:1" x14ac:dyDescent="0.2">
      <c r="A65" s="17"/>
    </row>
    <row r="66" spans="1:1" x14ac:dyDescent="0.2">
      <c r="A66" s="17"/>
    </row>
    <row r="67" spans="1:1" x14ac:dyDescent="0.2">
      <c r="A67" s="17"/>
    </row>
  </sheetData>
  <hyperlinks>
    <hyperlink ref="A18" r:id="rId1" xr:uid="{00000000-0004-0000-0000-000000000000}"/>
    <hyperlink ref="A21" r:id="rId2" xr:uid="{00000000-0004-0000-0000-000001000000}"/>
    <hyperlink ref="A27" r:id="rId3" display="                               E-mail: industryeconomicaccounts@bea.gov" xr:uid="{00000000-0004-0000-0000-000002000000}"/>
  </hyperlinks>
  <pageMargins left="0.75" right="0.75" top="1" bottom="1" header="0.5" footer="0.5"/>
  <pageSetup orientation="portrait" r:id="rId4"/>
  <headerFooter alignWithMargins="0">
    <oddFooter>&amp;C&amp;A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18"/>
  <sheetViews>
    <sheetView zoomScaleNormal="100" workbookViewId="0">
      <selection sqref="A1:F1"/>
    </sheetView>
  </sheetViews>
  <sheetFormatPr defaultRowHeight="12.75" x14ac:dyDescent="0.2"/>
  <cols>
    <col min="1" max="3" width="8.42578125" style="54" customWidth="1"/>
    <col min="4" max="4" width="84.85546875" style="90" bestFit="1" customWidth="1"/>
    <col min="5" max="5" width="5.85546875" style="89" bestFit="1" customWidth="1"/>
    <col min="6" max="6" width="30.7109375" style="52" bestFit="1" customWidth="1"/>
    <col min="7" max="7" width="9.140625" style="58"/>
    <col min="8" max="258" width="9.140625" style="52"/>
    <col min="259" max="259" width="6.42578125" style="52" customWidth="1"/>
    <col min="260" max="260" width="11.5703125" style="52" customWidth="1"/>
    <col min="261" max="261" width="65.7109375" style="52" customWidth="1"/>
    <col min="262" max="262" width="24.28515625" style="52" customWidth="1"/>
    <col min="263" max="514" width="9.140625" style="52"/>
    <col min="515" max="515" width="6.42578125" style="52" customWidth="1"/>
    <col min="516" max="516" width="11.5703125" style="52" customWidth="1"/>
    <col min="517" max="517" width="65.7109375" style="52" customWidth="1"/>
    <col min="518" max="518" width="24.28515625" style="52" customWidth="1"/>
    <col min="519" max="770" width="9.140625" style="52"/>
    <col min="771" max="771" width="6.42578125" style="52" customWidth="1"/>
    <col min="772" max="772" width="11.5703125" style="52" customWidth="1"/>
    <col min="773" max="773" width="65.7109375" style="52" customWidth="1"/>
    <col min="774" max="774" width="24.28515625" style="52" customWidth="1"/>
    <col min="775" max="1026" width="9.140625" style="52"/>
    <col min="1027" max="1027" width="6.42578125" style="52" customWidth="1"/>
    <col min="1028" max="1028" width="11.5703125" style="52" customWidth="1"/>
    <col min="1029" max="1029" width="65.7109375" style="52" customWidth="1"/>
    <col min="1030" max="1030" width="24.28515625" style="52" customWidth="1"/>
    <col min="1031" max="1282" width="9.140625" style="52"/>
    <col min="1283" max="1283" width="6.42578125" style="52" customWidth="1"/>
    <col min="1284" max="1284" width="11.5703125" style="52" customWidth="1"/>
    <col min="1285" max="1285" width="65.7109375" style="52" customWidth="1"/>
    <col min="1286" max="1286" width="24.28515625" style="52" customWidth="1"/>
    <col min="1287" max="1538" width="9.140625" style="52"/>
    <col min="1539" max="1539" width="6.42578125" style="52" customWidth="1"/>
    <col min="1540" max="1540" width="11.5703125" style="52" customWidth="1"/>
    <col min="1541" max="1541" width="65.7109375" style="52" customWidth="1"/>
    <col min="1542" max="1542" width="24.28515625" style="52" customWidth="1"/>
    <col min="1543" max="1794" width="9.140625" style="52"/>
    <col min="1795" max="1795" width="6.42578125" style="52" customWidth="1"/>
    <col min="1796" max="1796" width="11.5703125" style="52" customWidth="1"/>
    <col min="1797" max="1797" width="65.7109375" style="52" customWidth="1"/>
    <col min="1798" max="1798" width="24.28515625" style="52" customWidth="1"/>
    <col min="1799" max="2050" width="9.140625" style="52"/>
    <col min="2051" max="2051" width="6.42578125" style="52" customWidth="1"/>
    <col min="2052" max="2052" width="11.5703125" style="52" customWidth="1"/>
    <col min="2053" max="2053" width="65.7109375" style="52" customWidth="1"/>
    <col min="2054" max="2054" width="24.28515625" style="52" customWidth="1"/>
    <col min="2055" max="2306" width="9.140625" style="52"/>
    <col min="2307" max="2307" width="6.42578125" style="52" customWidth="1"/>
    <col min="2308" max="2308" width="11.5703125" style="52" customWidth="1"/>
    <col min="2309" max="2309" width="65.7109375" style="52" customWidth="1"/>
    <col min="2310" max="2310" width="24.28515625" style="52" customWidth="1"/>
    <col min="2311" max="2562" width="9.140625" style="52"/>
    <col min="2563" max="2563" width="6.42578125" style="52" customWidth="1"/>
    <col min="2564" max="2564" width="11.5703125" style="52" customWidth="1"/>
    <col min="2565" max="2565" width="65.7109375" style="52" customWidth="1"/>
    <col min="2566" max="2566" width="24.28515625" style="52" customWidth="1"/>
    <col min="2567" max="2818" width="9.140625" style="52"/>
    <col min="2819" max="2819" width="6.42578125" style="52" customWidth="1"/>
    <col min="2820" max="2820" width="11.5703125" style="52" customWidth="1"/>
    <col min="2821" max="2821" width="65.7109375" style="52" customWidth="1"/>
    <col min="2822" max="2822" width="24.28515625" style="52" customWidth="1"/>
    <col min="2823" max="3074" width="9.140625" style="52"/>
    <col min="3075" max="3075" width="6.42578125" style="52" customWidth="1"/>
    <col min="3076" max="3076" width="11.5703125" style="52" customWidth="1"/>
    <col min="3077" max="3077" width="65.7109375" style="52" customWidth="1"/>
    <col min="3078" max="3078" width="24.28515625" style="52" customWidth="1"/>
    <col min="3079" max="3330" width="9.140625" style="52"/>
    <col min="3331" max="3331" width="6.42578125" style="52" customWidth="1"/>
    <col min="3332" max="3332" width="11.5703125" style="52" customWidth="1"/>
    <col min="3333" max="3333" width="65.7109375" style="52" customWidth="1"/>
    <col min="3334" max="3334" width="24.28515625" style="52" customWidth="1"/>
    <col min="3335" max="3586" width="9.140625" style="52"/>
    <col min="3587" max="3587" width="6.42578125" style="52" customWidth="1"/>
    <col min="3588" max="3588" width="11.5703125" style="52" customWidth="1"/>
    <col min="3589" max="3589" width="65.7109375" style="52" customWidth="1"/>
    <col min="3590" max="3590" width="24.28515625" style="52" customWidth="1"/>
    <col min="3591" max="3842" width="9.140625" style="52"/>
    <col min="3843" max="3843" width="6.42578125" style="52" customWidth="1"/>
    <col min="3844" max="3844" width="11.5703125" style="52" customWidth="1"/>
    <col min="3845" max="3845" width="65.7109375" style="52" customWidth="1"/>
    <col min="3846" max="3846" width="24.28515625" style="52" customWidth="1"/>
    <col min="3847" max="4098" width="9.140625" style="52"/>
    <col min="4099" max="4099" width="6.42578125" style="52" customWidth="1"/>
    <col min="4100" max="4100" width="11.5703125" style="52" customWidth="1"/>
    <col min="4101" max="4101" width="65.7109375" style="52" customWidth="1"/>
    <col min="4102" max="4102" width="24.28515625" style="52" customWidth="1"/>
    <col min="4103" max="4354" width="9.140625" style="52"/>
    <col min="4355" max="4355" width="6.42578125" style="52" customWidth="1"/>
    <col min="4356" max="4356" width="11.5703125" style="52" customWidth="1"/>
    <col min="4357" max="4357" width="65.7109375" style="52" customWidth="1"/>
    <col min="4358" max="4358" width="24.28515625" style="52" customWidth="1"/>
    <col min="4359" max="4610" width="9.140625" style="52"/>
    <col min="4611" max="4611" width="6.42578125" style="52" customWidth="1"/>
    <col min="4612" max="4612" width="11.5703125" style="52" customWidth="1"/>
    <col min="4613" max="4613" width="65.7109375" style="52" customWidth="1"/>
    <col min="4614" max="4614" width="24.28515625" style="52" customWidth="1"/>
    <col min="4615" max="4866" width="9.140625" style="52"/>
    <col min="4867" max="4867" width="6.42578125" style="52" customWidth="1"/>
    <col min="4868" max="4868" width="11.5703125" style="52" customWidth="1"/>
    <col min="4869" max="4869" width="65.7109375" style="52" customWidth="1"/>
    <col min="4870" max="4870" width="24.28515625" style="52" customWidth="1"/>
    <col min="4871" max="5122" width="9.140625" style="52"/>
    <col min="5123" max="5123" width="6.42578125" style="52" customWidth="1"/>
    <col min="5124" max="5124" width="11.5703125" style="52" customWidth="1"/>
    <col min="5125" max="5125" width="65.7109375" style="52" customWidth="1"/>
    <col min="5126" max="5126" width="24.28515625" style="52" customWidth="1"/>
    <col min="5127" max="5378" width="9.140625" style="52"/>
    <col min="5379" max="5379" width="6.42578125" style="52" customWidth="1"/>
    <col min="5380" max="5380" width="11.5703125" style="52" customWidth="1"/>
    <col min="5381" max="5381" width="65.7109375" style="52" customWidth="1"/>
    <col min="5382" max="5382" width="24.28515625" style="52" customWidth="1"/>
    <col min="5383" max="5634" width="9.140625" style="52"/>
    <col min="5635" max="5635" width="6.42578125" style="52" customWidth="1"/>
    <col min="5636" max="5636" width="11.5703125" style="52" customWidth="1"/>
    <col min="5637" max="5637" width="65.7109375" style="52" customWidth="1"/>
    <col min="5638" max="5638" width="24.28515625" style="52" customWidth="1"/>
    <col min="5639" max="5890" width="9.140625" style="52"/>
    <col min="5891" max="5891" width="6.42578125" style="52" customWidth="1"/>
    <col min="5892" max="5892" width="11.5703125" style="52" customWidth="1"/>
    <col min="5893" max="5893" width="65.7109375" style="52" customWidth="1"/>
    <col min="5894" max="5894" width="24.28515625" style="52" customWidth="1"/>
    <col min="5895" max="6146" width="9.140625" style="52"/>
    <col min="6147" max="6147" width="6.42578125" style="52" customWidth="1"/>
    <col min="6148" max="6148" width="11.5703125" style="52" customWidth="1"/>
    <col min="6149" max="6149" width="65.7109375" style="52" customWidth="1"/>
    <col min="6150" max="6150" width="24.28515625" style="52" customWidth="1"/>
    <col min="6151" max="6402" width="9.140625" style="52"/>
    <col min="6403" max="6403" width="6.42578125" style="52" customWidth="1"/>
    <col min="6404" max="6404" width="11.5703125" style="52" customWidth="1"/>
    <col min="6405" max="6405" width="65.7109375" style="52" customWidth="1"/>
    <col min="6406" max="6406" width="24.28515625" style="52" customWidth="1"/>
    <col min="6407" max="6658" width="9.140625" style="52"/>
    <col min="6659" max="6659" width="6.42578125" style="52" customWidth="1"/>
    <col min="6660" max="6660" width="11.5703125" style="52" customWidth="1"/>
    <col min="6661" max="6661" width="65.7109375" style="52" customWidth="1"/>
    <col min="6662" max="6662" width="24.28515625" style="52" customWidth="1"/>
    <col min="6663" max="6914" width="9.140625" style="52"/>
    <col min="6915" max="6915" width="6.42578125" style="52" customWidth="1"/>
    <col min="6916" max="6916" width="11.5703125" style="52" customWidth="1"/>
    <col min="6917" max="6917" width="65.7109375" style="52" customWidth="1"/>
    <col min="6918" max="6918" width="24.28515625" style="52" customWidth="1"/>
    <col min="6919" max="7170" width="9.140625" style="52"/>
    <col min="7171" max="7171" width="6.42578125" style="52" customWidth="1"/>
    <col min="7172" max="7172" width="11.5703125" style="52" customWidth="1"/>
    <col min="7173" max="7173" width="65.7109375" style="52" customWidth="1"/>
    <col min="7174" max="7174" width="24.28515625" style="52" customWidth="1"/>
    <col min="7175" max="7426" width="9.140625" style="52"/>
    <col min="7427" max="7427" width="6.42578125" style="52" customWidth="1"/>
    <col min="7428" max="7428" width="11.5703125" style="52" customWidth="1"/>
    <col min="7429" max="7429" width="65.7109375" style="52" customWidth="1"/>
    <col min="7430" max="7430" width="24.28515625" style="52" customWidth="1"/>
    <col min="7431" max="7682" width="9.140625" style="52"/>
    <col min="7683" max="7683" width="6.42578125" style="52" customWidth="1"/>
    <col min="7684" max="7684" width="11.5703125" style="52" customWidth="1"/>
    <col min="7685" max="7685" width="65.7109375" style="52" customWidth="1"/>
    <col min="7686" max="7686" width="24.28515625" style="52" customWidth="1"/>
    <col min="7687" max="7938" width="9.140625" style="52"/>
    <col min="7939" max="7939" width="6.42578125" style="52" customWidth="1"/>
    <col min="7940" max="7940" width="11.5703125" style="52" customWidth="1"/>
    <col min="7941" max="7941" width="65.7109375" style="52" customWidth="1"/>
    <col min="7942" max="7942" width="24.28515625" style="52" customWidth="1"/>
    <col min="7943" max="8194" width="9.140625" style="52"/>
    <col min="8195" max="8195" width="6.42578125" style="52" customWidth="1"/>
    <col min="8196" max="8196" width="11.5703125" style="52" customWidth="1"/>
    <col min="8197" max="8197" width="65.7109375" style="52" customWidth="1"/>
    <col min="8198" max="8198" width="24.28515625" style="52" customWidth="1"/>
    <col min="8199" max="8450" width="9.140625" style="52"/>
    <col min="8451" max="8451" width="6.42578125" style="52" customWidth="1"/>
    <col min="8452" max="8452" width="11.5703125" style="52" customWidth="1"/>
    <col min="8453" max="8453" width="65.7109375" style="52" customWidth="1"/>
    <col min="8454" max="8454" width="24.28515625" style="52" customWidth="1"/>
    <col min="8455" max="8706" width="9.140625" style="52"/>
    <col min="8707" max="8707" width="6.42578125" style="52" customWidth="1"/>
    <col min="8708" max="8708" width="11.5703125" style="52" customWidth="1"/>
    <col min="8709" max="8709" width="65.7109375" style="52" customWidth="1"/>
    <col min="8710" max="8710" width="24.28515625" style="52" customWidth="1"/>
    <col min="8711" max="8962" width="9.140625" style="52"/>
    <col min="8963" max="8963" width="6.42578125" style="52" customWidth="1"/>
    <col min="8964" max="8964" width="11.5703125" style="52" customWidth="1"/>
    <col min="8965" max="8965" width="65.7109375" style="52" customWidth="1"/>
    <col min="8966" max="8966" width="24.28515625" style="52" customWidth="1"/>
    <col min="8967" max="9218" width="9.140625" style="52"/>
    <col min="9219" max="9219" width="6.42578125" style="52" customWidth="1"/>
    <col min="9220" max="9220" width="11.5703125" style="52" customWidth="1"/>
    <col min="9221" max="9221" width="65.7109375" style="52" customWidth="1"/>
    <col min="9222" max="9222" width="24.28515625" style="52" customWidth="1"/>
    <col min="9223" max="9474" width="9.140625" style="52"/>
    <col min="9475" max="9475" width="6.42578125" style="52" customWidth="1"/>
    <col min="9476" max="9476" width="11.5703125" style="52" customWidth="1"/>
    <col min="9477" max="9477" width="65.7109375" style="52" customWidth="1"/>
    <col min="9478" max="9478" width="24.28515625" style="52" customWidth="1"/>
    <col min="9479" max="9730" width="9.140625" style="52"/>
    <col min="9731" max="9731" width="6.42578125" style="52" customWidth="1"/>
    <col min="9732" max="9732" width="11.5703125" style="52" customWidth="1"/>
    <col min="9733" max="9733" width="65.7109375" style="52" customWidth="1"/>
    <col min="9734" max="9734" width="24.28515625" style="52" customWidth="1"/>
    <col min="9735" max="9986" width="9.140625" style="52"/>
    <col min="9987" max="9987" width="6.42578125" style="52" customWidth="1"/>
    <col min="9988" max="9988" width="11.5703125" style="52" customWidth="1"/>
    <col min="9989" max="9989" width="65.7109375" style="52" customWidth="1"/>
    <col min="9990" max="9990" width="24.28515625" style="52" customWidth="1"/>
    <col min="9991" max="10242" width="9.140625" style="52"/>
    <col min="10243" max="10243" width="6.42578125" style="52" customWidth="1"/>
    <col min="10244" max="10244" width="11.5703125" style="52" customWidth="1"/>
    <col min="10245" max="10245" width="65.7109375" style="52" customWidth="1"/>
    <col min="10246" max="10246" width="24.28515625" style="52" customWidth="1"/>
    <col min="10247" max="10498" width="9.140625" style="52"/>
    <col min="10499" max="10499" width="6.42578125" style="52" customWidth="1"/>
    <col min="10500" max="10500" width="11.5703125" style="52" customWidth="1"/>
    <col min="10501" max="10501" width="65.7109375" style="52" customWidth="1"/>
    <col min="10502" max="10502" width="24.28515625" style="52" customWidth="1"/>
    <col min="10503" max="10754" width="9.140625" style="52"/>
    <col min="10755" max="10755" width="6.42578125" style="52" customWidth="1"/>
    <col min="10756" max="10756" width="11.5703125" style="52" customWidth="1"/>
    <col min="10757" max="10757" width="65.7109375" style="52" customWidth="1"/>
    <col min="10758" max="10758" width="24.28515625" style="52" customWidth="1"/>
    <col min="10759" max="11010" width="9.140625" style="52"/>
    <col min="11011" max="11011" width="6.42578125" style="52" customWidth="1"/>
    <col min="11012" max="11012" width="11.5703125" style="52" customWidth="1"/>
    <col min="11013" max="11013" width="65.7109375" style="52" customWidth="1"/>
    <col min="11014" max="11014" width="24.28515625" style="52" customWidth="1"/>
    <col min="11015" max="11266" width="9.140625" style="52"/>
    <col min="11267" max="11267" width="6.42578125" style="52" customWidth="1"/>
    <col min="11268" max="11268" width="11.5703125" style="52" customWidth="1"/>
    <col min="11269" max="11269" width="65.7109375" style="52" customWidth="1"/>
    <col min="11270" max="11270" width="24.28515625" style="52" customWidth="1"/>
    <col min="11271" max="11522" width="9.140625" style="52"/>
    <col min="11523" max="11523" width="6.42578125" style="52" customWidth="1"/>
    <col min="11524" max="11524" width="11.5703125" style="52" customWidth="1"/>
    <col min="11525" max="11525" width="65.7109375" style="52" customWidth="1"/>
    <col min="11526" max="11526" width="24.28515625" style="52" customWidth="1"/>
    <col min="11527" max="11778" width="9.140625" style="52"/>
    <col min="11779" max="11779" width="6.42578125" style="52" customWidth="1"/>
    <col min="11780" max="11780" width="11.5703125" style="52" customWidth="1"/>
    <col min="11781" max="11781" width="65.7109375" style="52" customWidth="1"/>
    <col min="11782" max="11782" width="24.28515625" style="52" customWidth="1"/>
    <col min="11783" max="12034" width="9.140625" style="52"/>
    <col min="12035" max="12035" width="6.42578125" style="52" customWidth="1"/>
    <col min="12036" max="12036" width="11.5703125" style="52" customWidth="1"/>
    <col min="12037" max="12037" width="65.7109375" style="52" customWidth="1"/>
    <col min="12038" max="12038" width="24.28515625" style="52" customWidth="1"/>
    <col min="12039" max="12290" width="9.140625" style="52"/>
    <col min="12291" max="12291" width="6.42578125" style="52" customWidth="1"/>
    <col min="12292" max="12292" width="11.5703125" style="52" customWidth="1"/>
    <col min="12293" max="12293" width="65.7109375" style="52" customWidth="1"/>
    <col min="12294" max="12294" width="24.28515625" style="52" customWidth="1"/>
    <col min="12295" max="12546" width="9.140625" style="52"/>
    <col min="12547" max="12547" width="6.42578125" style="52" customWidth="1"/>
    <col min="12548" max="12548" width="11.5703125" style="52" customWidth="1"/>
    <col min="12549" max="12549" width="65.7109375" style="52" customWidth="1"/>
    <col min="12550" max="12550" width="24.28515625" style="52" customWidth="1"/>
    <col min="12551" max="12802" width="9.140625" style="52"/>
    <col min="12803" max="12803" width="6.42578125" style="52" customWidth="1"/>
    <col min="12804" max="12804" width="11.5703125" style="52" customWidth="1"/>
    <col min="12805" max="12805" width="65.7109375" style="52" customWidth="1"/>
    <col min="12806" max="12806" width="24.28515625" style="52" customWidth="1"/>
    <col min="12807" max="13058" width="9.140625" style="52"/>
    <col min="13059" max="13059" width="6.42578125" style="52" customWidth="1"/>
    <col min="13060" max="13060" width="11.5703125" style="52" customWidth="1"/>
    <col min="13061" max="13061" width="65.7109375" style="52" customWidth="1"/>
    <col min="13062" max="13062" width="24.28515625" style="52" customWidth="1"/>
    <col min="13063" max="13314" width="9.140625" style="52"/>
    <col min="13315" max="13315" width="6.42578125" style="52" customWidth="1"/>
    <col min="13316" max="13316" width="11.5703125" style="52" customWidth="1"/>
    <col min="13317" max="13317" width="65.7109375" style="52" customWidth="1"/>
    <col min="13318" max="13318" width="24.28515625" style="52" customWidth="1"/>
    <col min="13319" max="13570" width="9.140625" style="52"/>
    <col min="13571" max="13571" width="6.42578125" style="52" customWidth="1"/>
    <col min="13572" max="13572" width="11.5703125" style="52" customWidth="1"/>
    <col min="13573" max="13573" width="65.7109375" style="52" customWidth="1"/>
    <col min="13574" max="13574" width="24.28515625" style="52" customWidth="1"/>
    <col min="13575" max="13826" width="9.140625" style="52"/>
    <col min="13827" max="13827" width="6.42578125" style="52" customWidth="1"/>
    <col min="13828" max="13828" width="11.5703125" style="52" customWidth="1"/>
    <col min="13829" max="13829" width="65.7109375" style="52" customWidth="1"/>
    <col min="13830" max="13830" width="24.28515625" style="52" customWidth="1"/>
    <col min="13831" max="14082" width="9.140625" style="52"/>
    <col min="14083" max="14083" width="6.42578125" style="52" customWidth="1"/>
    <col min="14084" max="14084" width="11.5703125" style="52" customWidth="1"/>
    <col min="14085" max="14085" width="65.7109375" style="52" customWidth="1"/>
    <col min="14086" max="14086" width="24.28515625" style="52" customWidth="1"/>
    <col min="14087" max="14338" width="9.140625" style="52"/>
    <col min="14339" max="14339" width="6.42578125" style="52" customWidth="1"/>
    <col min="14340" max="14340" width="11.5703125" style="52" customWidth="1"/>
    <col min="14341" max="14341" width="65.7109375" style="52" customWidth="1"/>
    <col min="14342" max="14342" width="24.28515625" style="52" customWidth="1"/>
    <col min="14343" max="14594" width="9.140625" style="52"/>
    <col min="14595" max="14595" width="6.42578125" style="52" customWidth="1"/>
    <col min="14596" max="14596" width="11.5703125" style="52" customWidth="1"/>
    <col min="14597" max="14597" width="65.7109375" style="52" customWidth="1"/>
    <col min="14598" max="14598" width="24.28515625" style="52" customWidth="1"/>
    <col min="14599" max="14850" width="9.140625" style="52"/>
    <col min="14851" max="14851" width="6.42578125" style="52" customWidth="1"/>
    <col min="14852" max="14852" width="11.5703125" style="52" customWidth="1"/>
    <col min="14853" max="14853" width="65.7109375" style="52" customWidth="1"/>
    <col min="14854" max="14854" width="24.28515625" style="52" customWidth="1"/>
    <col min="14855" max="15106" width="9.140625" style="52"/>
    <col min="15107" max="15107" width="6.42578125" style="52" customWidth="1"/>
    <col min="15108" max="15108" width="11.5703125" style="52" customWidth="1"/>
    <col min="15109" max="15109" width="65.7109375" style="52" customWidth="1"/>
    <col min="15110" max="15110" width="24.28515625" style="52" customWidth="1"/>
    <col min="15111" max="15362" width="9.140625" style="52"/>
    <col min="15363" max="15363" width="6.42578125" style="52" customWidth="1"/>
    <col min="15364" max="15364" width="11.5703125" style="52" customWidth="1"/>
    <col min="15365" max="15365" width="65.7109375" style="52" customWidth="1"/>
    <col min="15366" max="15366" width="24.28515625" style="52" customWidth="1"/>
    <col min="15367" max="15618" width="9.140625" style="52"/>
    <col min="15619" max="15619" width="6.42578125" style="52" customWidth="1"/>
    <col min="15620" max="15620" width="11.5703125" style="52" customWidth="1"/>
    <col min="15621" max="15621" width="65.7109375" style="52" customWidth="1"/>
    <col min="15622" max="15622" width="24.28515625" style="52" customWidth="1"/>
    <col min="15623" max="15874" width="9.140625" style="52"/>
    <col min="15875" max="15875" width="6.42578125" style="52" customWidth="1"/>
    <col min="15876" max="15876" width="11.5703125" style="52" customWidth="1"/>
    <col min="15877" max="15877" width="65.7109375" style="52" customWidth="1"/>
    <col min="15878" max="15878" width="24.28515625" style="52" customWidth="1"/>
    <col min="15879" max="16130" width="9.140625" style="52"/>
    <col min="16131" max="16131" width="6.42578125" style="52" customWidth="1"/>
    <col min="16132" max="16132" width="11.5703125" style="52" customWidth="1"/>
    <col min="16133" max="16133" width="65.7109375" style="52" customWidth="1"/>
    <col min="16134" max="16134" width="24.28515625" style="52" customWidth="1"/>
    <col min="16135" max="16384" width="9.140625" style="52"/>
  </cols>
  <sheetData>
    <row r="1" spans="1:9" ht="14.25" customHeight="1" x14ac:dyDescent="0.25">
      <c r="A1" s="119" t="s">
        <v>575</v>
      </c>
      <c r="B1" s="120"/>
      <c r="C1" s="120"/>
      <c r="D1" s="120"/>
      <c r="E1" s="120"/>
      <c r="F1" s="120"/>
      <c r="G1" s="51"/>
    </row>
    <row r="2" spans="1:9" ht="55.5" customHeight="1" x14ac:dyDescent="0.25">
      <c r="A2" s="121" t="s">
        <v>576</v>
      </c>
      <c r="B2" s="122"/>
      <c r="C2" s="122"/>
      <c r="D2" s="122"/>
      <c r="E2" s="122"/>
      <c r="F2" s="122"/>
      <c r="G2" s="53"/>
    </row>
    <row r="3" spans="1:9" x14ac:dyDescent="0.2">
      <c r="B3" s="55"/>
      <c r="C3" s="55"/>
      <c r="D3" s="56"/>
      <c r="E3" s="57"/>
      <c r="F3" s="55"/>
    </row>
    <row r="4" spans="1:9" s="61" customFormat="1" ht="13.5" thickBot="1" x14ac:dyDescent="0.25">
      <c r="A4" s="123" t="s">
        <v>577</v>
      </c>
      <c r="B4" s="124"/>
      <c r="C4" s="124"/>
      <c r="D4" s="124"/>
      <c r="E4" s="59" t="s">
        <v>578</v>
      </c>
      <c r="F4" s="60" t="s">
        <v>579</v>
      </c>
    </row>
    <row r="5" spans="1:9" s="67" customFormat="1" x14ac:dyDescent="0.2">
      <c r="A5" s="62">
        <v>11</v>
      </c>
      <c r="B5" s="62" t="s">
        <v>580</v>
      </c>
      <c r="C5" s="63"/>
      <c r="D5" s="64"/>
      <c r="E5" s="65"/>
      <c r="F5" s="66"/>
      <c r="I5" s="63"/>
    </row>
    <row r="6" spans="1:9" s="67" customFormat="1" x14ac:dyDescent="0.2">
      <c r="A6" s="63"/>
      <c r="B6" s="63"/>
      <c r="C6" s="63"/>
      <c r="D6" s="64"/>
      <c r="E6" s="65"/>
      <c r="F6" s="66"/>
      <c r="I6" s="63"/>
    </row>
    <row r="7" spans="1:9" s="61" customFormat="1" x14ac:dyDescent="0.2">
      <c r="A7" s="63"/>
      <c r="B7" s="62" t="s">
        <v>581</v>
      </c>
      <c r="C7" s="62" t="s">
        <v>582</v>
      </c>
      <c r="D7" s="64"/>
      <c r="E7" s="65"/>
      <c r="F7" s="68"/>
      <c r="I7" s="69"/>
    </row>
    <row r="8" spans="1:9" s="61" customFormat="1" x14ac:dyDescent="0.2">
      <c r="A8" s="63"/>
      <c r="B8" s="63"/>
      <c r="C8" s="63"/>
      <c r="D8" s="64"/>
      <c r="E8" s="65"/>
      <c r="F8" s="68"/>
      <c r="I8" s="69"/>
    </row>
    <row r="9" spans="1:9" s="61" customFormat="1" x14ac:dyDescent="0.2">
      <c r="A9" s="63"/>
      <c r="B9" s="63"/>
      <c r="C9" s="63" t="s">
        <v>583</v>
      </c>
      <c r="D9" s="64" t="s">
        <v>584</v>
      </c>
      <c r="E9" s="65"/>
      <c r="F9" s="66" t="s">
        <v>585</v>
      </c>
      <c r="I9" s="69"/>
    </row>
    <row r="10" spans="1:9" s="61" customFormat="1" x14ac:dyDescent="0.2">
      <c r="A10" s="63"/>
      <c r="B10" s="63"/>
      <c r="C10" s="63" t="s">
        <v>586</v>
      </c>
      <c r="D10" s="64" t="s">
        <v>587</v>
      </c>
      <c r="E10" s="65"/>
      <c r="F10" s="66" t="s">
        <v>588</v>
      </c>
    </row>
    <row r="11" spans="1:9" s="61" customFormat="1" x14ac:dyDescent="0.2">
      <c r="A11" s="63"/>
      <c r="B11" s="63"/>
      <c r="C11" s="63">
        <v>111200</v>
      </c>
      <c r="D11" s="64" t="s">
        <v>589</v>
      </c>
      <c r="E11" s="65"/>
      <c r="F11" s="66">
        <v>1112</v>
      </c>
    </row>
    <row r="12" spans="1:9" s="61" customFormat="1" x14ac:dyDescent="0.2">
      <c r="A12" s="63"/>
      <c r="B12" s="63"/>
      <c r="C12" s="63">
        <v>111300</v>
      </c>
      <c r="D12" s="64" t="s">
        <v>590</v>
      </c>
      <c r="E12" s="65"/>
      <c r="F12" s="70">
        <v>1113</v>
      </c>
    </row>
    <row r="13" spans="1:9" s="61" customFormat="1" x14ac:dyDescent="0.2">
      <c r="A13" s="63"/>
      <c r="B13" s="63"/>
      <c r="C13" s="63">
        <v>111400</v>
      </c>
      <c r="D13" s="64" t="s">
        <v>591</v>
      </c>
      <c r="E13" s="65"/>
      <c r="F13" s="66">
        <v>1114</v>
      </c>
    </row>
    <row r="14" spans="1:9" s="61" customFormat="1" x14ac:dyDescent="0.2">
      <c r="A14" s="63"/>
      <c r="B14" s="63"/>
      <c r="C14" s="63">
        <v>111900</v>
      </c>
      <c r="D14" s="64" t="s">
        <v>592</v>
      </c>
      <c r="E14" s="65"/>
      <c r="F14" s="70">
        <v>1119</v>
      </c>
    </row>
    <row r="15" spans="1:9" s="61" customFormat="1" x14ac:dyDescent="0.2">
      <c r="A15" s="63"/>
      <c r="B15" s="63"/>
      <c r="C15" s="63" t="s">
        <v>593</v>
      </c>
      <c r="D15" s="64" t="s">
        <v>594</v>
      </c>
      <c r="E15" s="65"/>
      <c r="F15" s="68" t="s">
        <v>595</v>
      </c>
    </row>
    <row r="16" spans="1:9" s="61" customFormat="1" x14ac:dyDescent="0.2">
      <c r="A16" s="63"/>
      <c r="B16" s="63"/>
      <c r="C16" s="63">
        <v>112120</v>
      </c>
      <c r="D16" s="64" t="s">
        <v>596</v>
      </c>
      <c r="E16" s="65"/>
      <c r="F16" s="68">
        <v>11212</v>
      </c>
    </row>
    <row r="17" spans="1:6" s="61" customFormat="1" x14ac:dyDescent="0.2">
      <c r="A17" s="63"/>
      <c r="B17" s="63"/>
      <c r="C17" s="63" t="s">
        <v>597</v>
      </c>
      <c r="D17" s="64" t="s">
        <v>598</v>
      </c>
      <c r="E17" s="65"/>
      <c r="F17" s="66" t="s">
        <v>599</v>
      </c>
    </row>
    <row r="18" spans="1:6" s="61" customFormat="1" x14ac:dyDescent="0.2">
      <c r="A18" s="63"/>
      <c r="B18" s="63"/>
      <c r="C18" s="63">
        <v>112300</v>
      </c>
      <c r="D18" s="64" t="s">
        <v>600</v>
      </c>
      <c r="E18" s="65"/>
      <c r="F18" s="66">
        <v>1123</v>
      </c>
    </row>
    <row r="19" spans="1:6" s="61" customFormat="1" x14ac:dyDescent="0.2">
      <c r="A19" s="63"/>
      <c r="B19" s="63"/>
      <c r="C19" s="63"/>
      <c r="D19" s="64"/>
      <c r="E19" s="65"/>
      <c r="F19" s="71"/>
    </row>
    <row r="20" spans="1:6" s="61" customFormat="1" x14ac:dyDescent="0.2">
      <c r="A20" s="63"/>
      <c r="B20" s="62" t="s">
        <v>601</v>
      </c>
      <c r="C20" s="62" t="s">
        <v>602</v>
      </c>
      <c r="D20" s="64"/>
      <c r="E20" s="65"/>
      <c r="F20" s="71"/>
    </row>
    <row r="21" spans="1:6" s="61" customFormat="1" x14ac:dyDescent="0.2">
      <c r="A21" s="63"/>
      <c r="B21" s="63"/>
      <c r="C21" s="63"/>
      <c r="D21" s="64"/>
      <c r="E21" s="65"/>
      <c r="F21" s="71"/>
    </row>
    <row r="22" spans="1:6" s="61" customFormat="1" x14ac:dyDescent="0.2">
      <c r="A22" s="63"/>
      <c r="B22" s="63"/>
      <c r="C22" s="63">
        <v>113000</v>
      </c>
      <c r="D22" s="64" t="s">
        <v>603</v>
      </c>
      <c r="E22" s="65"/>
      <c r="F22" s="68">
        <v>113</v>
      </c>
    </row>
    <row r="23" spans="1:6" s="61" customFormat="1" x14ac:dyDescent="0.2">
      <c r="A23" s="63"/>
      <c r="B23" s="63"/>
      <c r="C23" s="63">
        <v>114000</v>
      </c>
      <c r="D23" s="64" t="s">
        <v>604</v>
      </c>
      <c r="E23" s="65"/>
      <c r="F23" s="68">
        <v>114</v>
      </c>
    </row>
    <row r="24" spans="1:6" s="61" customFormat="1" x14ac:dyDescent="0.2">
      <c r="A24" s="63"/>
      <c r="B24" s="63"/>
      <c r="C24" s="63">
        <v>115000</v>
      </c>
      <c r="D24" s="64" t="s">
        <v>605</v>
      </c>
      <c r="E24" s="65"/>
      <c r="F24" s="66">
        <v>115</v>
      </c>
    </row>
    <row r="25" spans="1:6" s="61" customFormat="1" x14ac:dyDescent="0.2">
      <c r="A25" s="63"/>
      <c r="B25" s="63"/>
      <c r="C25" s="63"/>
      <c r="D25" s="64"/>
      <c r="E25" s="65"/>
      <c r="F25" s="71"/>
    </row>
    <row r="26" spans="1:6" s="61" customFormat="1" x14ac:dyDescent="0.2">
      <c r="A26" s="62">
        <v>21</v>
      </c>
      <c r="B26" s="62" t="s">
        <v>606</v>
      </c>
      <c r="C26" s="63"/>
      <c r="D26" s="64"/>
      <c r="E26" s="65"/>
      <c r="F26" s="68"/>
    </row>
    <row r="27" spans="1:6" s="61" customFormat="1" x14ac:dyDescent="0.2">
      <c r="A27" s="63"/>
      <c r="B27" s="63"/>
      <c r="C27" s="63"/>
      <c r="D27" s="64"/>
      <c r="E27" s="65"/>
      <c r="F27" s="68"/>
    </row>
    <row r="28" spans="1:6" s="61" customFormat="1" x14ac:dyDescent="0.2">
      <c r="A28" s="63"/>
      <c r="B28" s="62">
        <v>211</v>
      </c>
      <c r="C28" s="62" t="s">
        <v>607</v>
      </c>
      <c r="D28" s="64"/>
      <c r="E28" s="65"/>
      <c r="F28" s="68"/>
    </row>
    <row r="29" spans="1:6" s="61" customFormat="1" x14ac:dyDescent="0.2">
      <c r="A29" s="63"/>
      <c r="B29" s="63"/>
      <c r="C29" s="63"/>
      <c r="D29" s="64"/>
      <c r="E29" s="65"/>
      <c r="F29" s="71"/>
    </row>
    <row r="30" spans="1:6" s="61" customFormat="1" x14ac:dyDescent="0.2">
      <c r="A30" s="63"/>
      <c r="B30" s="63"/>
      <c r="C30" s="63">
        <v>211000</v>
      </c>
      <c r="D30" s="64" t="s">
        <v>607</v>
      </c>
      <c r="E30" s="65"/>
      <c r="F30" s="68">
        <v>211</v>
      </c>
    </row>
    <row r="31" spans="1:6" s="61" customFormat="1" x14ac:dyDescent="0.2">
      <c r="A31" s="63"/>
      <c r="B31" s="63"/>
      <c r="C31" s="63"/>
      <c r="D31" s="64"/>
      <c r="E31" s="65"/>
      <c r="F31" s="68"/>
    </row>
    <row r="32" spans="1:6" s="61" customFormat="1" x14ac:dyDescent="0.2">
      <c r="A32" s="63"/>
      <c r="B32" s="62">
        <v>212</v>
      </c>
      <c r="C32" s="62" t="s">
        <v>608</v>
      </c>
      <c r="D32" s="64"/>
      <c r="E32" s="65"/>
      <c r="F32" s="68"/>
    </row>
    <row r="33" spans="1:6" s="61" customFormat="1" x14ac:dyDescent="0.2">
      <c r="A33" s="63"/>
      <c r="B33" s="63"/>
      <c r="C33" s="63"/>
      <c r="D33" s="64"/>
      <c r="E33" s="65"/>
      <c r="F33" s="71"/>
    </row>
    <row r="34" spans="1:6" s="61" customFormat="1" x14ac:dyDescent="0.2">
      <c r="A34" s="63"/>
      <c r="B34" s="63"/>
      <c r="C34" s="63">
        <v>212100</v>
      </c>
      <c r="D34" s="64" t="s">
        <v>609</v>
      </c>
      <c r="E34" s="65"/>
      <c r="F34" s="68">
        <v>2121</v>
      </c>
    </row>
    <row r="35" spans="1:6" s="61" customFormat="1" x14ac:dyDescent="0.2">
      <c r="A35" s="63"/>
      <c r="B35" s="63"/>
      <c r="C35" s="63" t="s">
        <v>610</v>
      </c>
      <c r="D35" s="64" t="s">
        <v>611</v>
      </c>
      <c r="E35" s="65"/>
      <c r="F35" s="72" t="s">
        <v>612</v>
      </c>
    </row>
    <row r="36" spans="1:6" s="61" customFormat="1" x14ac:dyDescent="0.2">
      <c r="A36" s="63"/>
      <c r="B36" s="63"/>
      <c r="C36" s="63">
        <v>212230</v>
      </c>
      <c r="D36" s="64" t="s">
        <v>613</v>
      </c>
      <c r="E36" s="65"/>
      <c r="F36" s="68">
        <v>21223</v>
      </c>
    </row>
    <row r="37" spans="1:6" s="61" customFormat="1" x14ac:dyDescent="0.2">
      <c r="A37" s="63"/>
      <c r="B37" s="63"/>
      <c r="C37" s="63">
        <v>212310</v>
      </c>
      <c r="D37" s="64" t="s">
        <v>614</v>
      </c>
      <c r="E37" s="65"/>
      <c r="F37" s="66">
        <v>21231</v>
      </c>
    </row>
    <row r="38" spans="1:6" s="61" customFormat="1" x14ac:dyDescent="0.2">
      <c r="A38" s="63"/>
      <c r="B38" s="63"/>
      <c r="C38" s="63" t="s">
        <v>615</v>
      </c>
      <c r="D38" s="64" t="s">
        <v>616</v>
      </c>
      <c r="E38" s="65"/>
      <c r="F38" s="70" t="s">
        <v>617</v>
      </c>
    </row>
    <row r="39" spans="1:6" s="61" customFormat="1" x14ac:dyDescent="0.2">
      <c r="A39" s="63"/>
      <c r="B39" s="63"/>
      <c r="C39" s="63"/>
      <c r="D39" s="64"/>
      <c r="E39" s="65"/>
      <c r="F39" s="71"/>
    </row>
    <row r="40" spans="1:6" s="61" customFormat="1" x14ac:dyDescent="0.2">
      <c r="A40" s="63"/>
      <c r="B40" s="62">
        <v>213</v>
      </c>
      <c r="C40" s="62" t="s">
        <v>618</v>
      </c>
      <c r="D40" s="64"/>
      <c r="E40" s="65"/>
      <c r="F40" s="68"/>
    </row>
    <row r="41" spans="1:6" s="61" customFormat="1" x14ac:dyDescent="0.2">
      <c r="A41" s="63"/>
      <c r="B41" s="63"/>
      <c r="C41" s="63"/>
      <c r="D41" s="64"/>
      <c r="E41" s="65"/>
      <c r="F41" s="68"/>
    </row>
    <row r="42" spans="1:6" s="61" customFormat="1" x14ac:dyDescent="0.2">
      <c r="A42" s="63"/>
      <c r="B42" s="63"/>
      <c r="C42" s="63">
        <v>213111</v>
      </c>
      <c r="D42" s="64" t="s">
        <v>619</v>
      </c>
      <c r="E42" s="65"/>
      <c r="F42" s="68">
        <v>213111</v>
      </c>
    </row>
    <row r="43" spans="1:6" s="61" customFormat="1" x14ac:dyDescent="0.2">
      <c r="A43" s="63"/>
      <c r="B43" s="63"/>
      <c r="C43" s="63" t="s">
        <v>620</v>
      </c>
      <c r="D43" s="64" t="s">
        <v>621</v>
      </c>
      <c r="E43" s="65"/>
      <c r="F43" s="72" t="s">
        <v>622</v>
      </c>
    </row>
    <row r="44" spans="1:6" s="61" customFormat="1" x14ac:dyDescent="0.2">
      <c r="A44" s="63"/>
      <c r="B44" s="63"/>
      <c r="C44" s="63"/>
      <c r="D44" s="64"/>
      <c r="E44" s="65"/>
      <c r="F44" s="68"/>
    </row>
    <row r="45" spans="1:6" s="61" customFormat="1" x14ac:dyDescent="0.2">
      <c r="A45" s="62">
        <v>22</v>
      </c>
      <c r="B45" s="62" t="s">
        <v>623</v>
      </c>
      <c r="C45" s="63"/>
      <c r="D45" s="64"/>
      <c r="E45" s="65"/>
      <c r="F45" s="71"/>
    </row>
    <row r="46" spans="1:6" s="61" customFormat="1" x14ac:dyDescent="0.2">
      <c r="A46" s="63"/>
      <c r="B46" s="63"/>
      <c r="C46" s="63"/>
      <c r="D46" s="64"/>
      <c r="E46" s="65"/>
      <c r="F46" s="71"/>
    </row>
    <row r="47" spans="1:6" s="61" customFormat="1" x14ac:dyDescent="0.2">
      <c r="A47" s="63"/>
      <c r="B47" s="62">
        <v>22</v>
      </c>
      <c r="C47" s="62" t="s">
        <v>623</v>
      </c>
      <c r="D47" s="64"/>
      <c r="E47" s="65"/>
      <c r="F47" s="68"/>
    </row>
    <row r="48" spans="1:6" s="61" customFormat="1" x14ac:dyDescent="0.2">
      <c r="A48" s="63"/>
      <c r="B48" s="63"/>
      <c r="C48" s="63"/>
      <c r="D48" s="64"/>
      <c r="E48" s="65"/>
      <c r="F48" s="68"/>
    </row>
    <row r="49" spans="1:6" s="61" customFormat="1" x14ac:dyDescent="0.2">
      <c r="A49" s="63"/>
      <c r="B49" s="63"/>
      <c r="C49" s="63">
        <v>221100</v>
      </c>
      <c r="D49" s="64" t="s">
        <v>624</v>
      </c>
      <c r="E49" s="73" t="s">
        <v>625</v>
      </c>
      <c r="F49" s="66">
        <v>2211</v>
      </c>
    </row>
    <row r="50" spans="1:6" s="61" customFormat="1" x14ac:dyDescent="0.2">
      <c r="A50" s="63"/>
      <c r="B50" s="63"/>
      <c r="C50" s="63">
        <v>221200</v>
      </c>
      <c r="D50" s="64" t="s">
        <v>626</v>
      </c>
      <c r="E50" s="65"/>
      <c r="F50" s="68">
        <v>2212</v>
      </c>
    </row>
    <row r="51" spans="1:6" s="61" customFormat="1" x14ac:dyDescent="0.2">
      <c r="A51" s="63"/>
      <c r="B51" s="63"/>
      <c r="C51" s="63">
        <v>221300</v>
      </c>
      <c r="D51" s="64" t="s">
        <v>627</v>
      </c>
      <c r="E51" s="65"/>
      <c r="F51" s="68">
        <v>2213</v>
      </c>
    </row>
    <row r="52" spans="1:6" s="61" customFormat="1" x14ac:dyDescent="0.2">
      <c r="A52" s="63"/>
      <c r="B52" s="63"/>
      <c r="C52" s="63"/>
      <c r="D52" s="64"/>
      <c r="E52" s="65"/>
      <c r="F52" s="68"/>
    </row>
    <row r="53" spans="1:6" s="61" customFormat="1" x14ac:dyDescent="0.2">
      <c r="A53" s="62">
        <v>23</v>
      </c>
      <c r="B53" s="62" t="s">
        <v>628</v>
      </c>
      <c r="C53" s="63"/>
      <c r="D53" s="64"/>
      <c r="E53" s="65"/>
      <c r="F53" s="71"/>
    </row>
    <row r="54" spans="1:6" s="61" customFormat="1" x14ac:dyDescent="0.2">
      <c r="A54" s="63"/>
      <c r="B54" s="63"/>
      <c r="C54" s="63"/>
      <c r="D54" s="64"/>
      <c r="E54" s="65"/>
      <c r="F54" s="71"/>
    </row>
    <row r="55" spans="1:6" s="61" customFormat="1" x14ac:dyDescent="0.2">
      <c r="A55" s="63"/>
      <c r="B55" s="62">
        <v>23</v>
      </c>
      <c r="C55" s="62" t="s">
        <v>628</v>
      </c>
      <c r="D55" s="64"/>
      <c r="E55" s="65"/>
      <c r="F55" s="68"/>
    </row>
    <row r="56" spans="1:6" s="61" customFormat="1" x14ac:dyDescent="0.2">
      <c r="A56" s="63"/>
      <c r="B56" s="63"/>
      <c r="C56" s="63"/>
      <c r="D56" s="64"/>
      <c r="E56" s="65"/>
      <c r="F56" s="68"/>
    </row>
    <row r="57" spans="1:6" s="61" customFormat="1" x14ac:dyDescent="0.2">
      <c r="A57" s="63"/>
      <c r="B57" s="63"/>
      <c r="C57" s="63">
        <v>230301</v>
      </c>
      <c r="D57" s="64" t="s">
        <v>629</v>
      </c>
      <c r="E57" s="73" t="s">
        <v>630</v>
      </c>
      <c r="F57" s="68">
        <v>23</v>
      </c>
    </row>
    <row r="58" spans="1:6" s="61" customFormat="1" x14ac:dyDescent="0.2">
      <c r="A58" s="63"/>
      <c r="B58" s="63"/>
      <c r="C58" s="63">
        <v>230302</v>
      </c>
      <c r="D58" s="64" t="s">
        <v>631</v>
      </c>
      <c r="E58" s="73" t="s">
        <v>630</v>
      </c>
      <c r="F58" s="68">
        <v>23</v>
      </c>
    </row>
    <row r="59" spans="1:6" s="61" customFormat="1" x14ac:dyDescent="0.2">
      <c r="A59" s="63"/>
      <c r="B59" s="63"/>
      <c r="C59" s="63">
        <v>233210</v>
      </c>
      <c r="D59" s="64" t="s">
        <v>632</v>
      </c>
      <c r="E59" s="73" t="s">
        <v>630</v>
      </c>
      <c r="F59" s="68">
        <v>23</v>
      </c>
    </row>
    <row r="60" spans="1:6" s="61" customFormat="1" x14ac:dyDescent="0.2">
      <c r="A60" s="63"/>
      <c r="B60" s="63"/>
      <c r="C60" s="63">
        <v>233230</v>
      </c>
      <c r="D60" s="64" t="s">
        <v>633</v>
      </c>
      <c r="E60" s="73" t="s">
        <v>630</v>
      </c>
      <c r="F60" s="68">
        <v>23</v>
      </c>
    </row>
    <row r="61" spans="1:6" s="61" customFormat="1" x14ac:dyDescent="0.2">
      <c r="A61" s="63"/>
      <c r="B61" s="63"/>
      <c r="C61" s="63">
        <v>233240</v>
      </c>
      <c r="D61" s="64" t="s">
        <v>634</v>
      </c>
      <c r="E61" s="73" t="s">
        <v>630</v>
      </c>
      <c r="F61" s="68">
        <v>23</v>
      </c>
    </row>
    <row r="62" spans="1:6" s="61" customFormat="1" x14ac:dyDescent="0.2">
      <c r="A62" s="63"/>
      <c r="B62" s="63"/>
      <c r="C62" s="63">
        <v>233262</v>
      </c>
      <c r="D62" s="64" t="s">
        <v>635</v>
      </c>
      <c r="E62" s="73" t="s">
        <v>630</v>
      </c>
      <c r="F62" s="68">
        <v>23</v>
      </c>
    </row>
    <row r="63" spans="1:6" s="61" customFormat="1" x14ac:dyDescent="0.2">
      <c r="A63" s="63"/>
      <c r="B63" s="63"/>
      <c r="C63" s="63">
        <v>233293</v>
      </c>
      <c r="D63" s="64" t="s">
        <v>636</v>
      </c>
      <c r="E63" s="73" t="s">
        <v>630</v>
      </c>
      <c r="F63" s="68">
        <v>23</v>
      </c>
    </row>
    <row r="64" spans="1:6" s="61" customFormat="1" x14ac:dyDescent="0.2">
      <c r="A64" s="63"/>
      <c r="B64" s="63"/>
      <c r="C64" s="63" t="s">
        <v>637</v>
      </c>
      <c r="D64" s="64" t="s">
        <v>638</v>
      </c>
      <c r="E64" s="73" t="s">
        <v>630</v>
      </c>
      <c r="F64" s="68">
        <v>23</v>
      </c>
    </row>
    <row r="65" spans="1:6" s="61" customFormat="1" x14ac:dyDescent="0.2">
      <c r="A65" s="63"/>
      <c r="B65" s="63"/>
      <c r="C65" s="63" t="s">
        <v>639</v>
      </c>
      <c r="D65" s="64" t="s">
        <v>640</v>
      </c>
      <c r="E65" s="73" t="s">
        <v>630</v>
      </c>
      <c r="F65" s="68">
        <v>23</v>
      </c>
    </row>
    <row r="66" spans="1:6" s="61" customFormat="1" x14ac:dyDescent="0.2">
      <c r="A66" s="63"/>
      <c r="B66" s="63"/>
      <c r="C66" s="63">
        <v>233411</v>
      </c>
      <c r="D66" s="64" t="s">
        <v>641</v>
      </c>
      <c r="E66" s="73" t="s">
        <v>630</v>
      </c>
      <c r="F66" s="68">
        <v>23</v>
      </c>
    </row>
    <row r="67" spans="1:6" s="61" customFormat="1" x14ac:dyDescent="0.2">
      <c r="A67" s="63"/>
      <c r="B67" s="63"/>
      <c r="C67" s="63">
        <v>233412</v>
      </c>
      <c r="D67" s="64" t="s">
        <v>642</v>
      </c>
      <c r="E67" s="73" t="s">
        <v>630</v>
      </c>
      <c r="F67" s="68">
        <v>23</v>
      </c>
    </row>
    <row r="68" spans="1:6" s="61" customFormat="1" x14ac:dyDescent="0.2">
      <c r="A68" s="63"/>
      <c r="B68" s="63"/>
      <c r="C68" s="63" t="s">
        <v>643</v>
      </c>
      <c r="D68" s="64" t="s">
        <v>644</v>
      </c>
      <c r="E68" s="73" t="s">
        <v>630</v>
      </c>
      <c r="F68" s="68">
        <v>23</v>
      </c>
    </row>
    <row r="69" spans="1:6" s="61" customFormat="1" x14ac:dyDescent="0.2">
      <c r="A69" s="63"/>
      <c r="B69" s="63"/>
      <c r="C69" s="63"/>
      <c r="D69" s="64"/>
      <c r="E69" s="65"/>
      <c r="F69" s="68"/>
    </row>
    <row r="70" spans="1:6" s="61" customFormat="1" x14ac:dyDescent="0.2">
      <c r="A70" s="62" t="s">
        <v>645</v>
      </c>
      <c r="B70" s="62" t="s">
        <v>646</v>
      </c>
      <c r="C70" s="63"/>
      <c r="D70" s="64"/>
      <c r="E70" s="65"/>
      <c r="F70" s="68"/>
    </row>
    <row r="71" spans="1:6" s="61" customFormat="1" x14ac:dyDescent="0.2">
      <c r="A71" s="63"/>
      <c r="B71" s="63"/>
      <c r="C71" s="63"/>
      <c r="D71" s="64"/>
      <c r="E71" s="65"/>
      <c r="F71" s="71"/>
    </row>
    <row r="72" spans="1:6" s="61" customFormat="1" x14ac:dyDescent="0.2">
      <c r="A72" s="63"/>
      <c r="B72" s="62">
        <v>321</v>
      </c>
      <c r="C72" s="62" t="s">
        <v>647</v>
      </c>
      <c r="D72" s="64"/>
      <c r="E72" s="65"/>
      <c r="F72" s="68"/>
    </row>
    <row r="73" spans="1:6" s="61" customFormat="1" x14ac:dyDescent="0.2">
      <c r="A73" s="63"/>
      <c r="B73" s="63"/>
      <c r="C73" s="63"/>
      <c r="D73" s="64"/>
      <c r="E73" s="65"/>
      <c r="F73" s="68"/>
    </row>
    <row r="74" spans="1:6" s="61" customFormat="1" x14ac:dyDescent="0.2">
      <c r="A74" s="63"/>
      <c r="B74" s="63"/>
      <c r="C74" s="63">
        <v>321100</v>
      </c>
      <c r="D74" s="64" t="s">
        <v>648</v>
      </c>
      <c r="E74" s="65"/>
      <c r="F74" s="68">
        <v>3211</v>
      </c>
    </row>
    <row r="75" spans="1:6" s="61" customFormat="1" x14ac:dyDescent="0.2">
      <c r="A75" s="63"/>
      <c r="B75" s="63"/>
      <c r="C75" s="63">
        <v>321200</v>
      </c>
      <c r="D75" s="64" t="s">
        <v>649</v>
      </c>
      <c r="E75" s="65"/>
      <c r="F75" s="68">
        <v>3212</v>
      </c>
    </row>
    <row r="76" spans="1:6" s="61" customFormat="1" x14ac:dyDescent="0.2">
      <c r="A76" s="63"/>
      <c r="B76" s="63"/>
      <c r="C76" s="63">
        <v>321910</v>
      </c>
      <c r="D76" s="64" t="s">
        <v>650</v>
      </c>
      <c r="E76" s="65"/>
      <c r="F76" s="68">
        <v>32191</v>
      </c>
    </row>
    <row r="77" spans="1:6" s="61" customFormat="1" x14ac:dyDescent="0.2">
      <c r="A77" s="63"/>
      <c r="B77" s="63"/>
      <c r="C77" s="63" t="s">
        <v>651</v>
      </c>
      <c r="D77" s="64" t="s">
        <v>652</v>
      </c>
      <c r="E77" s="65"/>
      <c r="F77" s="72" t="s">
        <v>653</v>
      </c>
    </row>
    <row r="78" spans="1:6" s="61" customFormat="1" x14ac:dyDescent="0.2">
      <c r="A78" s="63"/>
      <c r="B78" s="63"/>
      <c r="C78" s="63"/>
      <c r="D78" s="64"/>
      <c r="E78" s="65"/>
      <c r="F78" s="68"/>
    </row>
    <row r="79" spans="1:6" s="61" customFormat="1" x14ac:dyDescent="0.2">
      <c r="A79" s="63"/>
      <c r="B79" s="62">
        <v>327</v>
      </c>
      <c r="C79" s="62" t="s">
        <v>654</v>
      </c>
      <c r="D79" s="64"/>
      <c r="E79" s="65"/>
      <c r="F79" s="68"/>
    </row>
    <row r="80" spans="1:6" s="61" customFormat="1" x14ac:dyDescent="0.2">
      <c r="A80" s="63"/>
      <c r="B80" s="63"/>
      <c r="C80" s="63"/>
      <c r="D80" s="64"/>
      <c r="E80" s="65"/>
      <c r="F80" s="68"/>
    </row>
    <row r="81" spans="1:6" s="61" customFormat="1" x14ac:dyDescent="0.2">
      <c r="A81" s="63"/>
      <c r="B81" s="63"/>
      <c r="C81" s="63">
        <v>327100</v>
      </c>
      <c r="D81" s="64" t="s">
        <v>655</v>
      </c>
      <c r="E81" s="65"/>
      <c r="F81" s="68">
        <v>3271</v>
      </c>
    </row>
    <row r="82" spans="1:6" s="61" customFormat="1" x14ac:dyDescent="0.2">
      <c r="A82" s="63"/>
      <c r="B82" s="63"/>
      <c r="C82" s="55">
        <v>327200</v>
      </c>
      <c r="D82" s="64" t="s">
        <v>656</v>
      </c>
      <c r="E82" s="65"/>
      <c r="F82" s="68">
        <v>3272</v>
      </c>
    </row>
    <row r="83" spans="1:6" s="61" customFormat="1" x14ac:dyDescent="0.2">
      <c r="A83" s="63"/>
      <c r="B83" s="63"/>
      <c r="C83" s="63">
        <v>327310</v>
      </c>
      <c r="D83" s="64" t="s">
        <v>657</v>
      </c>
      <c r="E83" s="65"/>
      <c r="F83" s="68">
        <v>32731</v>
      </c>
    </row>
    <row r="84" spans="1:6" s="61" customFormat="1" x14ac:dyDescent="0.2">
      <c r="A84" s="63"/>
      <c r="B84" s="63"/>
      <c r="C84" s="63">
        <v>327320</v>
      </c>
      <c r="D84" s="64" t="s">
        <v>658</v>
      </c>
      <c r="E84" s="65"/>
      <c r="F84" s="68">
        <v>32732</v>
      </c>
    </row>
    <row r="85" spans="1:6" s="61" customFormat="1" x14ac:dyDescent="0.2">
      <c r="A85" s="63"/>
      <c r="B85" s="63"/>
      <c r="C85" s="63">
        <v>327330</v>
      </c>
      <c r="D85" s="64" t="s">
        <v>659</v>
      </c>
      <c r="E85" s="65"/>
      <c r="F85" s="68">
        <v>32733</v>
      </c>
    </row>
    <row r="86" spans="1:6" s="61" customFormat="1" x14ac:dyDescent="0.2">
      <c r="A86" s="63"/>
      <c r="B86" s="63"/>
      <c r="C86" s="63">
        <v>327390</v>
      </c>
      <c r="D86" s="64" t="s">
        <v>660</v>
      </c>
      <c r="E86" s="65"/>
      <c r="F86" s="68">
        <v>32739</v>
      </c>
    </row>
    <row r="87" spans="1:6" s="61" customFormat="1" x14ac:dyDescent="0.2">
      <c r="A87" s="63"/>
      <c r="B87" s="63"/>
      <c r="C87" s="63">
        <v>327400</v>
      </c>
      <c r="D87" s="64" t="s">
        <v>661</v>
      </c>
      <c r="E87" s="65"/>
      <c r="F87" s="68">
        <v>3274</v>
      </c>
    </row>
    <row r="88" spans="1:6" s="61" customFormat="1" x14ac:dyDescent="0.2">
      <c r="A88" s="63"/>
      <c r="B88" s="63"/>
      <c r="C88" s="63">
        <v>327910</v>
      </c>
      <c r="D88" s="64" t="s">
        <v>662</v>
      </c>
      <c r="E88" s="65"/>
      <c r="F88" s="68">
        <v>32791</v>
      </c>
    </row>
    <row r="89" spans="1:6" s="61" customFormat="1" x14ac:dyDescent="0.2">
      <c r="A89" s="63"/>
      <c r="B89" s="63"/>
      <c r="C89" s="63">
        <v>327991</v>
      </c>
      <c r="D89" s="64" t="s">
        <v>663</v>
      </c>
      <c r="E89" s="65"/>
      <c r="F89" s="68">
        <v>327991</v>
      </c>
    </row>
    <row r="90" spans="1:6" s="61" customFormat="1" x14ac:dyDescent="0.2">
      <c r="A90" s="63"/>
      <c r="B90" s="63"/>
      <c r="C90" s="63">
        <v>327992</v>
      </c>
      <c r="D90" s="64" t="s">
        <v>664</v>
      </c>
      <c r="E90" s="74"/>
      <c r="F90" s="68">
        <v>327992</v>
      </c>
    </row>
    <row r="91" spans="1:6" s="61" customFormat="1" x14ac:dyDescent="0.2">
      <c r="A91" s="63"/>
      <c r="B91" s="63"/>
      <c r="C91" s="63">
        <v>327993</v>
      </c>
      <c r="D91" s="64" t="s">
        <v>665</v>
      </c>
      <c r="E91" s="74"/>
      <c r="F91" s="68">
        <v>327993</v>
      </c>
    </row>
    <row r="92" spans="1:6" s="61" customFormat="1" x14ac:dyDescent="0.2">
      <c r="A92" s="63"/>
      <c r="B92" s="63"/>
      <c r="C92" s="63">
        <v>327999</v>
      </c>
      <c r="D92" s="64" t="s">
        <v>666</v>
      </c>
      <c r="E92" s="74"/>
      <c r="F92" s="68">
        <v>327999</v>
      </c>
    </row>
    <row r="93" spans="1:6" s="61" customFormat="1" x14ac:dyDescent="0.2">
      <c r="A93" s="63"/>
      <c r="B93" s="63"/>
      <c r="C93" s="63"/>
      <c r="D93" s="64"/>
      <c r="E93" s="74"/>
      <c r="F93" s="68"/>
    </row>
    <row r="94" spans="1:6" s="61" customFormat="1" x14ac:dyDescent="0.2">
      <c r="A94" s="63"/>
      <c r="B94" s="62">
        <v>331</v>
      </c>
      <c r="C94" s="62" t="s">
        <v>667</v>
      </c>
      <c r="D94" s="64"/>
      <c r="E94" s="74"/>
      <c r="F94" s="68"/>
    </row>
    <row r="95" spans="1:6" s="61" customFormat="1" x14ac:dyDescent="0.2">
      <c r="A95" s="63"/>
      <c r="B95" s="63"/>
      <c r="C95" s="63"/>
      <c r="D95" s="64"/>
      <c r="E95" s="74"/>
      <c r="F95" s="68"/>
    </row>
    <row r="96" spans="1:6" s="61" customFormat="1" x14ac:dyDescent="0.2">
      <c r="A96" s="63"/>
      <c r="B96" s="63"/>
      <c r="C96" s="63">
        <v>331110</v>
      </c>
      <c r="D96" s="64" t="s">
        <v>668</v>
      </c>
      <c r="E96" s="74"/>
      <c r="F96" s="68">
        <v>3311</v>
      </c>
    </row>
    <row r="97" spans="1:8" s="61" customFormat="1" x14ac:dyDescent="0.2">
      <c r="A97" s="63"/>
      <c r="B97" s="63"/>
      <c r="C97" s="63">
        <v>331200</v>
      </c>
      <c r="D97" s="64" t="s">
        <v>669</v>
      </c>
      <c r="E97" s="74"/>
      <c r="F97" s="68">
        <v>3312</v>
      </c>
    </row>
    <row r="98" spans="1:8" s="61" customFormat="1" x14ac:dyDescent="0.2">
      <c r="A98" s="63"/>
      <c r="B98" s="63"/>
      <c r="C98" s="63" t="s">
        <v>670</v>
      </c>
      <c r="D98" s="64" t="s">
        <v>671</v>
      </c>
      <c r="E98" s="74"/>
      <c r="F98" s="68" t="s">
        <v>672</v>
      </c>
    </row>
    <row r="99" spans="1:8" s="61" customFormat="1" x14ac:dyDescent="0.2">
      <c r="A99" s="63"/>
      <c r="B99" s="63"/>
      <c r="C99" s="63">
        <v>331314</v>
      </c>
      <c r="D99" s="64" t="s">
        <v>673</v>
      </c>
      <c r="E99" s="73" t="s">
        <v>674</v>
      </c>
      <c r="F99" s="68">
        <v>331314</v>
      </c>
    </row>
    <row r="100" spans="1:8" s="61" customFormat="1" x14ac:dyDescent="0.2">
      <c r="A100" s="63"/>
      <c r="B100" s="63"/>
      <c r="C100" s="63" t="s">
        <v>675</v>
      </c>
      <c r="D100" s="64" t="s">
        <v>676</v>
      </c>
      <c r="E100" s="74"/>
      <c r="F100" s="68" t="s">
        <v>677</v>
      </c>
    </row>
    <row r="101" spans="1:8" s="61" customFormat="1" x14ac:dyDescent="0.2">
      <c r="A101" s="63"/>
      <c r="B101" s="63"/>
      <c r="C101" s="63">
        <v>331411</v>
      </c>
      <c r="D101" s="64" t="s">
        <v>678</v>
      </c>
      <c r="E101" s="74"/>
      <c r="F101" s="68">
        <v>331411</v>
      </c>
    </row>
    <row r="102" spans="1:8" s="61" customFormat="1" x14ac:dyDescent="0.2">
      <c r="A102" s="63"/>
      <c r="B102" s="63"/>
      <c r="C102" s="63">
        <v>331419</v>
      </c>
      <c r="D102" s="64" t="s">
        <v>679</v>
      </c>
      <c r="E102" s="74"/>
      <c r="F102" s="68">
        <v>331419</v>
      </c>
    </row>
    <row r="103" spans="1:8" s="61" customFormat="1" x14ac:dyDescent="0.2">
      <c r="A103" s="63"/>
      <c r="B103" s="63"/>
      <c r="C103" s="63">
        <v>331420</v>
      </c>
      <c r="D103" s="64" t="s">
        <v>680</v>
      </c>
      <c r="E103" s="74"/>
      <c r="F103" s="68">
        <v>33142</v>
      </c>
    </row>
    <row r="104" spans="1:8" s="61" customFormat="1" x14ac:dyDescent="0.2">
      <c r="A104" s="63"/>
      <c r="B104" s="63"/>
      <c r="C104" s="63">
        <v>331490</v>
      </c>
      <c r="D104" s="64" t="s">
        <v>681</v>
      </c>
      <c r="E104" s="74"/>
      <c r="F104" s="68">
        <v>33149</v>
      </c>
    </row>
    <row r="105" spans="1:8" s="61" customFormat="1" x14ac:dyDescent="0.2">
      <c r="A105" s="63"/>
      <c r="B105" s="63"/>
      <c r="C105" s="63">
        <v>331510</v>
      </c>
      <c r="D105" s="64" t="s">
        <v>682</v>
      </c>
      <c r="E105" s="74"/>
      <c r="F105" s="68">
        <v>33151</v>
      </c>
    </row>
    <row r="106" spans="1:8" s="61" customFormat="1" x14ac:dyDescent="0.2">
      <c r="A106" s="63"/>
      <c r="B106" s="63"/>
      <c r="C106" s="63">
        <v>331520</v>
      </c>
      <c r="D106" s="64" t="s">
        <v>683</v>
      </c>
      <c r="E106" s="74"/>
      <c r="F106" s="68">
        <v>33152</v>
      </c>
    </row>
    <row r="107" spans="1:8" s="61" customFormat="1" x14ac:dyDescent="0.2">
      <c r="A107" s="63"/>
      <c r="B107" s="63"/>
      <c r="C107" s="63"/>
      <c r="D107" s="64"/>
      <c r="E107" s="74"/>
      <c r="F107" s="68"/>
    </row>
    <row r="108" spans="1:8" s="61" customFormat="1" x14ac:dyDescent="0.2">
      <c r="A108" s="63"/>
      <c r="B108" s="62">
        <v>332</v>
      </c>
      <c r="C108" s="62" t="s">
        <v>684</v>
      </c>
      <c r="D108" s="64"/>
      <c r="E108" s="74"/>
      <c r="F108" s="68"/>
      <c r="H108" s="63"/>
    </row>
    <row r="109" spans="1:8" s="61" customFormat="1" x14ac:dyDescent="0.2">
      <c r="A109" s="63"/>
      <c r="B109" s="63"/>
      <c r="C109" s="63"/>
      <c r="D109" s="64"/>
      <c r="E109" s="74"/>
      <c r="F109" s="71"/>
    </row>
    <row r="110" spans="1:8" s="61" customFormat="1" x14ac:dyDescent="0.2">
      <c r="A110" s="63"/>
      <c r="B110" s="63"/>
      <c r="C110" s="63" t="s">
        <v>685</v>
      </c>
      <c r="D110" s="64" t="s">
        <v>686</v>
      </c>
      <c r="E110" s="74"/>
      <c r="F110" s="68" t="s">
        <v>687</v>
      </c>
    </row>
    <row r="111" spans="1:8" s="61" customFormat="1" x14ac:dyDescent="0.2">
      <c r="A111" s="63"/>
      <c r="B111" s="63"/>
      <c r="C111" s="63">
        <v>332114</v>
      </c>
      <c r="D111" s="64" t="s">
        <v>688</v>
      </c>
      <c r="E111" s="74"/>
      <c r="F111" s="68">
        <v>332114</v>
      </c>
    </row>
    <row r="112" spans="1:8" s="61" customFormat="1" x14ac:dyDescent="0.2">
      <c r="A112" s="63"/>
      <c r="B112" s="63"/>
      <c r="C112" s="63" t="s">
        <v>689</v>
      </c>
      <c r="D112" s="64" t="s">
        <v>690</v>
      </c>
      <c r="E112" s="74"/>
      <c r="F112" s="68" t="s">
        <v>691</v>
      </c>
    </row>
    <row r="113" spans="1:6" s="61" customFormat="1" x14ac:dyDescent="0.2">
      <c r="A113" s="63"/>
      <c r="B113" s="63"/>
      <c r="C113" s="63">
        <v>332200</v>
      </c>
      <c r="D113" s="64" t="s">
        <v>692</v>
      </c>
      <c r="E113" s="74"/>
      <c r="F113" s="68">
        <v>3322</v>
      </c>
    </row>
    <row r="114" spans="1:6" s="61" customFormat="1" x14ac:dyDescent="0.2">
      <c r="A114" s="63"/>
      <c r="B114" s="63"/>
      <c r="C114" s="63">
        <v>332310</v>
      </c>
      <c r="D114" s="64" t="s">
        <v>693</v>
      </c>
      <c r="E114" s="74"/>
      <c r="F114" s="68">
        <v>33231</v>
      </c>
    </row>
    <row r="115" spans="1:6" s="61" customFormat="1" x14ac:dyDescent="0.2">
      <c r="A115" s="63"/>
      <c r="B115" s="63"/>
      <c r="C115" s="63">
        <v>332320</v>
      </c>
      <c r="D115" s="64" t="s">
        <v>694</v>
      </c>
      <c r="E115" s="74"/>
      <c r="F115" s="68">
        <v>33232</v>
      </c>
    </row>
    <row r="116" spans="1:6" s="61" customFormat="1" x14ac:dyDescent="0.2">
      <c r="A116" s="63"/>
      <c r="B116" s="63"/>
      <c r="C116" s="63">
        <v>332410</v>
      </c>
      <c r="D116" s="64" t="s">
        <v>695</v>
      </c>
      <c r="E116" s="74"/>
      <c r="F116" s="68">
        <v>33241</v>
      </c>
    </row>
    <row r="117" spans="1:6" s="61" customFormat="1" x14ac:dyDescent="0.2">
      <c r="A117" s="63"/>
      <c r="B117" s="63"/>
      <c r="C117" s="63">
        <v>332420</v>
      </c>
      <c r="D117" s="64" t="s">
        <v>696</v>
      </c>
      <c r="E117" s="74"/>
      <c r="F117" s="68">
        <v>33242</v>
      </c>
    </row>
    <row r="118" spans="1:6" s="61" customFormat="1" x14ac:dyDescent="0.2">
      <c r="A118" s="63"/>
      <c r="B118" s="63"/>
      <c r="C118" s="63">
        <v>332430</v>
      </c>
      <c r="D118" s="64" t="s">
        <v>697</v>
      </c>
      <c r="E118" s="74"/>
      <c r="F118" s="68">
        <v>33243</v>
      </c>
    </row>
    <row r="119" spans="1:6" s="61" customFormat="1" x14ac:dyDescent="0.2">
      <c r="A119" s="63"/>
      <c r="B119" s="63"/>
      <c r="C119" s="63">
        <v>332500</v>
      </c>
      <c r="D119" s="64" t="s">
        <v>698</v>
      </c>
      <c r="E119" s="74"/>
      <c r="F119" s="68">
        <v>3325</v>
      </c>
    </row>
    <row r="120" spans="1:6" s="61" customFormat="1" x14ac:dyDescent="0.2">
      <c r="A120" s="63"/>
      <c r="B120" s="63"/>
      <c r="C120" s="63">
        <v>332600</v>
      </c>
      <c r="D120" s="64" t="s">
        <v>699</v>
      </c>
      <c r="E120" s="74"/>
      <c r="F120" s="68">
        <v>3326</v>
      </c>
    </row>
    <row r="121" spans="1:6" s="61" customFormat="1" x14ac:dyDescent="0.2">
      <c r="A121" s="63"/>
      <c r="B121" s="63"/>
      <c r="C121" s="63">
        <v>332710</v>
      </c>
      <c r="D121" s="64" t="s">
        <v>700</v>
      </c>
      <c r="E121" s="74"/>
      <c r="F121" s="68">
        <v>33271</v>
      </c>
    </row>
    <row r="122" spans="1:6" s="61" customFormat="1" x14ac:dyDescent="0.2">
      <c r="A122" s="63"/>
      <c r="B122" s="63"/>
      <c r="C122" s="63">
        <v>332720</v>
      </c>
      <c r="D122" s="64" t="s">
        <v>701</v>
      </c>
      <c r="E122" s="74"/>
      <c r="F122" s="68">
        <v>33272</v>
      </c>
    </row>
    <row r="123" spans="1:6" s="61" customFormat="1" x14ac:dyDescent="0.2">
      <c r="A123" s="63"/>
      <c r="B123" s="63"/>
      <c r="C123" s="63">
        <v>332800</v>
      </c>
      <c r="D123" s="64" t="s">
        <v>702</v>
      </c>
      <c r="E123" s="74"/>
      <c r="F123" s="68">
        <v>3328</v>
      </c>
    </row>
    <row r="124" spans="1:6" s="61" customFormat="1" x14ac:dyDescent="0.2">
      <c r="A124" s="63"/>
      <c r="B124" s="63"/>
      <c r="C124" s="63" t="s">
        <v>703</v>
      </c>
      <c r="D124" s="64" t="s">
        <v>704</v>
      </c>
      <c r="E124" s="74"/>
      <c r="F124" s="68" t="s">
        <v>705</v>
      </c>
    </row>
    <row r="125" spans="1:6" s="61" customFormat="1" x14ac:dyDescent="0.2">
      <c r="A125" s="63"/>
      <c r="B125" s="63"/>
      <c r="C125" s="63">
        <v>332913</v>
      </c>
      <c r="D125" s="64" t="s">
        <v>706</v>
      </c>
      <c r="E125" s="74"/>
      <c r="F125" s="68">
        <v>332913</v>
      </c>
    </row>
    <row r="126" spans="1:6" s="61" customFormat="1" x14ac:dyDescent="0.2">
      <c r="A126" s="63"/>
      <c r="B126" s="63"/>
      <c r="C126" s="63">
        <v>332991</v>
      </c>
      <c r="D126" s="64" t="s">
        <v>707</v>
      </c>
      <c r="E126" s="74"/>
      <c r="F126" s="68">
        <v>332991</v>
      </c>
    </row>
    <row r="127" spans="1:6" s="61" customFormat="1" x14ac:dyDescent="0.2">
      <c r="A127" s="63"/>
      <c r="B127" s="63"/>
      <c r="C127" s="63" t="s">
        <v>708</v>
      </c>
      <c r="D127" s="64" t="s">
        <v>709</v>
      </c>
      <c r="E127" s="74"/>
      <c r="F127" s="68" t="s">
        <v>710</v>
      </c>
    </row>
    <row r="128" spans="1:6" s="61" customFormat="1" x14ac:dyDescent="0.2">
      <c r="A128" s="63"/>
      <c r="B128" s="63"/>
      <c r="C128" s="63">
        <v>332996</v>
      </c>
      <c r="D128" s="64" t="s">
        <v>711</v>
      </c>
      <c r="E128" s="74"/>
      <c r="F128" s="68">
        <v>332996</v>
      </c>
    </row>
    <row r="129" spans="1:6" s="61" customFormat="1" x14ac:dyDescent="0.2">
      <c r="A129" s="63"/>
      <c r="B129" s="63"/>
      <c r="C129" s="63" t="s">
        <v>712</v>
      </c>
      <c r="D129" s="64" t="s">
        <v>713</v>
      </c>
      <c r="E129" s="74"/>
      <c r="F129" s="68" t="s">
        <v>714</v>
      </c>
    </row>
    <row r="130" spans="1:6" s="61" customFormat="1" x14ac:dyDescent="0.2">
      <c r="A130" s="63"/>
      <c r="B130" s="63"/>
      <c r="C130" s="63"/>
      <c r="D130" s="64"/>
      <c r="E130" s="74"/>
      <c r="F130" s="71"/>
    </row>
    <row r="131" spans="1:6" s="61" customFormat="1" x14ac:dyDescent="0.2">
      <c r="A131" s="63"/>
      <c r="B131" s="62">
        <v>333</v>
      </c>
      <c r="C131" s="62" t="s">
        <v>715</v>
      </c>
      <c r="D131" s="64"/>
      <c r="E131" s="74"/>
      <c r="F131" s="68"/>
    </row>
    <row r="132" spans="1:6" s="61" customFormat="1" x14ac:dyDescent="0.2">
      <c r="A132" s="63"/>
      <c r="B132" s="63"/>
      <c r="C132" s="63"/>
      <c r="D132" s="64"/>
      <c r="E132" s="74"/>
      <c r="F132" s="68"/>
    </row>
    <row r="133" spans="1:6" s="61" customFormat="1" x14ac:dyDescent="0.2">
      <c r="A133" s="63"/>
      <c r="B133" s="63"/>
      <c r="C133" s="63">
        <v>333111</v>
      </c>
      <c r="D133" s="64" t="s">
        <v>716</v>
      </c>
      <c r="E133" s="74"/>
      <c r="F133" s="68">
        <v>333111</v>
      </c>
    </row>
    <row r="134" spans="1:6" s="61" customFormat="1" x14ac:dyDescent="0.2">
      <c r="A134" s="63"/>
      <c r="B134" s="63"/>
      <c r="C134" s="63">
        <v>333112</v>
      </c>
      <c r="D134" s="64" t="s">
        <v>717</v>
      </c>
      <c r="E134" s="74"/>
      <c r="F134" s="68">
        <v>333112</v>
      </c>
    </row>
    <row r="135" spans="1:6" s="61" customFormat="1" x14ac:dyDescent="0.2">
      <c r="A135" s="63"/>
      <c r="B135" s="63"/>
      <c r="C135" s="63">
        <v>333120</v>
      </c>
      <c r="D135" s="64" t="s">
        <v>718</v>
      </c>
      <c r="E135" s="74"/>
      <c r="F135" s="68">
        <v>33312</v>
      </c>
    </row>
    <row r="136" spans="1:6" s="61" customFormat="1" x14ac:dyDescent="0.2">
      <c r="A136" s="63"/>
      <c r="B136" s="63"/>
      <c r="C136" s="63">
        <v>333130</v>
      </c>
      <c r="D136" s="64" t="s">
        <v>719</v>
      </c>
      <c r="E136" s="74"/>
      <c r="F136" s="68">
        <v>33313</v>
      </c>
    </row>
    <row r="137" spans="1:6" s="61" customFormat="1" x14ac:dyDescent="0.2">
      <c r="A137" s="63"/>
      <c r="B137" s="63"/>
      <c r="C137" s="63" t="s">
        <v>720</v>
      </c>
      <c r="D137" s="64" t="s">
        <v>721</v>
      </c>
      <c r="E137" s="74"/>
      <c r="F137" s="66" t="s">
        <v>722</v>
      </c>
    </row>
    <row r="138" spans="1:6" s="61" customFormat="1" x14ac:dyDescent="0.2">
      <c r="A138" s="63"/>
      <c r="B138" s="63"/>
      <c r="C138" s="63">
        <v>333220</v>
      </c>
      <c r="D138" s="64" t="s">
        <v>723</v>
      </c>
      <c r="E138" s="74"/>
      <c r="F138" s="68">
        <v>33322</v>
      </c>
    </row>
    <row r="139" spans="1:6" s="61" customFormat="1" x14ac:dyDescent="0.2">
      <c r="A139" s="63"/>
      <c r="B139" s="63"/>
      <c r="C139" s="63">
        <v>333295</v>
      </c>
      <c r="D139" s="64" t="s">
        <v>724</v>
      </c>
      <c r="E139" s="75"/>
      <c r="F139" s="68">
        <v>333295</v>
      </c>
    </row>
    <row r="140" spans="1:6" s="61" customFormat="1" x14ac:dyDescent="0.2">
      <c r="A140" s="63"/>
      <c r="B140" s="63"/>
      <c r="C140" s="63" t="s">
        <v>725</v>
      </c>
      <c r="D140" s="64" t="s">
        <v>726</v>
      </c>
      <c r="E140" s="75"/>
      <c r="F140" s="68" t="s">
        <v>727</v>
      </c>
    </row>
    <row r="141" spans="1:6" s="61" customFormat="1" x14ac:dyDescent="0.2">
      <c r="A141" s="63"/>
      <c r="B141" s="63"/>
      <c r="C141" s="63">
        <v>333313</v>
      </c>
      <c r="D141" s="64" t="s">
        <v>728</v>
      </c>
      <c r="E141" s="74"/>
      <c r="F141" s="68">
        <v>333313</v>
      </c>
    </row>
    <row r="142" spans="1:6" s="61" customFormat="1" x14ac:dyDescent="0.2">
      <c r="A142" s="63"/>
      <c r="B142" s="63"/>
      <c r="C142" s="63">
        <v>333314</v>
      </c>
      <c r="D142" s="64" t="s">
        <v>729</v>
      </c>
      <c r="E142" s="74"/>
      <c r="F142" s="68">
        <v>333314</v>
      </c>
    </row>
    <row r="143" spans="1:6" s="61" customFormat="1" x14ac:dyDescent="0.2">
      <c r="A143" s="63"/>
      <c r="B143" s="63"/>
      <c r="C143" s="63">
        <v>333315</v>
      </c>
      <c r="D143" s="64" t="s">
        <v>730</v>
      </c>
      <c r="E143" s="74"/>
      <c r="F143" s="68">
        <v>333315</v>
      </c>
    </row>
    <row r="144" spans="1:6" s="61" customFormat="1" x14ac:dyDescent="0.2">
      <c r="A144" s="63"/>
      <c r="B144" s="63"/>
      <c r="C144" s="63" t="s">
        <v>731</v>
      </c>
      <c r="D144" s="64" t="s">
        <v>732</v>
      </c>
      <c r="E144" s="65"/>
      <c r="F144" s="68" t="s">
        <v>733</v>
      </c>
    </row>
    <row r="145" spans="1:6" s="61" customFormat="1" x14ac:dyDescent="0.2">
      <c r="A145" s="63"/>
      <c r="B145" s="63"/>
      <c r="C145" s="63">
        <v>333414</v>
      </c>
      <c r="D145" s="64" t="s">
        <v>734</v>
      </c>
      <c r="E145" s="65"/>
      <c r="F145" s="68">
        <v>333414</v>
      </c>
    </row>
    <row r="146" spans="1:6" s="61" customFormat="1" x14ac:dyDescent="0.2">
      <c r="A146" s="63"/>
      <c r="B146" s="63"/>
      <c r="C146" s="63">
        <v>333415</v>
      </c>
      <c r="D146" s="64" t="s">
        <v>735</v>
      </c>
      <c r="E146" s="65"/>
      <c r="F146" s="68">
        <v>333415</v>
      </c>
    </row>
    <row r="147" spans="1:6" s="61" customFormat="1" x14ac:dyDescent="0.2">
      <c r="A147" s="63"/>
      <c r="B147" s="63"/>
      <c r="C147" s="63">
        <v>333511</v>
      </c>
      <c r="D147" s="64" t="s">
        <v>736</v>
      </c>
      <c r="E147" s="74"/>
      <c r="F147" s="68">
        <v>333511</v>
      </c>
    </row>
    <row r="148" spans="1:6" s="61" customFormat="1" x14ac:dyDescent="0.2">
      <c r="A148" s="63"/>
      <c r="B148" s="63"/>
      <c r="C148" s="63" t="s">
        <v>737</v>
      </c>
      <c r="D148" s="64" t="s">
        <v>738</v>
      </c>
      <c r="E148" s="74"/>
      <c r="F148" s="68" t="s">
        <v>739</v>
      </c>
    </row>
    <row r="149" spans="1:6" s="61" customFormat="1" x14ac:dyDescent="0.2">
      <c r="A149" s="63"/>
      <c r="B149" s="63"/>
      <c r="C149" s="63">
        <v>333514</v>
      </c>
      <c r="D149" s="64" t="s">
        <v>740</v>
      </c>
      <c r="E149" s="74"/>
      <c r="F149" s="68">
        <v>333514</v>
      </c>
    </row>
    <row r="150" spans="1:6" s="61" customFormat="1" x14ac:dyDescent="0.2">
      <c r="A150" s="63"/>
      <c r="B150" s="63"/>
      <c r="C150" s="63" t="s">
        <v>741</v>
      </c>
      <c r="D150" s="64" t="s">
        <v>742</v>
      </c>
      <c r="E150" s="74"/>
      <c r="F150" s="72" t="s">
        <v>743</v>
      </c>
    </row>
    <row r="151" spans="1:6" s="61" customFormat="1" x14ac:dyDescent="0.2">
      <c r="A151" s="63"/>
      <c r="B151" s="63"/>
      <c r="C151" s="63">
        <v>333611</v>
      </c>
      <c r="D151" s="64" t="s">
        <v>744</v>
      </c>
      <c r="E151" s="74"/>
      <c r="F151" s="68">
        <v>333611</v>
      </c>
    </row>
    <row r="152" spans="1:6" s="61" customFormat="1" x14ac:dyDescent="0.2">
      <c r="A152" s="63"/>
      <c r="B152" s="63"/>
      <c r="C152" s="63">
        <v>333612</v>
      </c>
      <c r="D152" s="64" t="s">
        <v>745</v>
      </c>
      <c r="E152" s="75"/>
      <c r="F152" s="68">
        <v>333612</v>
      </c>
    </row>
    <row r="153" spans="1:6" s="61" customFormat="1" x14ac:dyDescent="0.2">
      <c r="A153" s="63"/>
      <c r="B153" s="63"/>
      <c r="C153" s="63">
        <v>333613</v>
      </c>
      <c r="D153" s="64" t="s">
        <v>746</v>
      </c>
      <c r="E153" s="74"/>
      <c r="F153" s="68">
        <v>333613</v>
      </c>
    </row>
    <row r="154" spans="1:6" s="61" customFormat="1" x14ac:dyDescent="0.2">
      <c r="A154" s="63"/>
      <c r="B154" s="63"/>
      <c r="C154" s="63">
        <v>333618</v>
      </c>
      <c r="D154" s="64" t="s">
        <v>747</v>
      </c>
      <c r="E154" s="74"/>
      <c r="F154" s="68">
        <v>333618</v>
      </c>
    </row>
    <row r="155" spans="1:6" s="61" customFormat="1" x14ac:dyDescent="0.2">
      <c r="A155" s="63"/>
      <c r="B155" s="63"/>
      <c r="C155" s="63" t="s">
        <v>748</v>
      </c>
      <c r="D155" s="64" t="s">
        <v>749</v>
      </c>
      <c r="E155" s="74"/>
      <c r="F155" s="68" t="s">
        <v>750</v>
      </c>
    </row>
    <row r="156" spans="1:6" s="61" customFormat="1" x14ac:dyDescent="0.2">
      <c r="A156" s="63"/>
      <c r="B156" s="63"/>
      <c r="C156" s="63">
        <v>333912</v>
      </c>
      <c r="D156" s="64" t="s">
        <v>751</v>
      </c>
      <c r="E156" s="74"/>
      <c r="F156" s="68">
        <v>333912</v>
      </c>
    </row>
    <row r="157" spans="1:6" s="61" customFormat="1" x14ac:dyDescent="0.2">
      <c r="A157" s="63"/>
      <c r="B157" s="63"/>
      <c r="C157" s="63">
        <v>333920</v>
      </c>
      <c r="D157" s="64" t="s">
        <v>752</v>
      </c>
      <c r="E157" s="74"/>
      <c r="F157" s="66">
        <v>33392</v>
      </c>
    </row>
    <row r="158" spans="1:6" s="61" customFormat="1" x14ac:dyDescent="0.2">
      <c r="A158" s="63"/>
      <c r="B158" s="63"/>
      <c r="C158" s="63">
        <v>333991</v>
      </c>
      <c r="D158" s="64" t="s">
        <v>753</v>
      </c>
      <c r="E158" s="74"/>
      <c r="F158" s="68">
        <v>333991</v>
      </c>
    </row>
    <row r="159" spans="1:6" s="61" customFormat="1" x14ac:dyDescent="0.2">
      <c r="A159" s="63"/>
      <c r="B159" s="63"/>
      <c r="C159" s="63" t="s">
        <v>754</v>
      </c>
      <c r="D159" s="64" t="s">
        <v>755</v>
      </c>
      <c r="E159" s="75"/>
      <c r="F159" s="68" t="s">
        <v>756</v>
      </c>
    </row>
    <row r="160" spans="1:6" s="61" customFormat="1" x14ac:dyDescent="0.2">
      <c r="A160" s="63"/>
      <c r="B160" s="63"/>
      <c r="C160" s="63">
        <v>333993</v>
      </c>
      <c r="D160" s="64" t="s">
        <v>757</v>
      </c>
      <c r="E160" s="74"/>
      <c r="F160" s="68">
        <v>333993</v>
      </c>
    </row>
    <row r="161" spans="1:6" s="61" customFormat="1" x14ac:dyDescent="0.2">
      <c r="A161" s="63"/>
      <c r="B161" s="63"/>
      <c r="C161" s="63">
        <v>333994</v>
      </c>
      <c r="D161" s="64" t="s">
        <v>758</v>
      </c>
      <c r="E161" s="74"/>
      <c r="F161" s="68">
        <v>333994</v>
      </c>
    </row>
    <row r="162" spans="1:6" s="61" customFormat="1" x14ac:dyDescent="0.2">
      <c r="A162" s="63"/>
      <c r="B162" s="63"/>
      <c r="C162" s="63" t="s">
        <v>759</v>
      </c>
      <c r="D162" s="64" t="s">
        <v>760</v>
      </c>
      <c r="E162" s="74"/>
      <c r="F162" s="68" t="s">
        <v>761</v>
      </c>
    </row>
    <row r="163" spans="1:6" s="61" customFormat="1" x14ac:dyDescent="0.2">
      <c r="A163" s="63"/>
      <c r="B163" s="63"/>
      <c r="C163" s="63"/>
      <c r="D163" s="64"/>
      <c r="E163" s="74"/>
      <c r="F163" s="71"/>
    </row>
    <row r="164" spans="1:6" s="61" customFormat="1" x14ac:dyDescent="0.2">
      <c r="A164" s="63"/>
      <c r="B164" s="62">
        <v>334</v>
      </c>
      <c r="C164" s="62" t="s">
        <v>762</v>
      </c>
      <c r="D164" s="64"/>
      <c r="E164" s="74"/>
      <c r="F164" s="71"/>
    </row>
    <row r="165" spans="1:6" s="61" customFormat="1" x14ac:dyDescent="0.2">
      <c r="A165" s="63"/>
      <c r="B165" s="63"/>
      <c r="C165" s="63"/>
      <c r="D165" s="64"/>
      <c r="E165" s="74"/>
      <c r="F165" s="68"/>
    </row>
    <row r="166" spans="1:6" s="61" customFormat="1" x14ac:dyDescent="0.2">
      <c r="A166" s="63"/>
      <c r="B166" s="63"/>
      <c r="C166" s="63">
        <v>334111</v>
      </c>
      <c r="D166" s="64" t="s">
        <v>763</v>
      </c>
      <c r="E166" s="74"/>
      <c r="F166" s="68">
        <v>334111</v>
      </c>
    </row>
    <row r="167" spans="1:6" s="61" customFormat="1" x14ac:dyDescent="0.2">
      <c r="A167" s="63"/>
      <c r="B167" s="63"/>
      <c r="C167" s="63">
        <v>334112</v>
      </c>
      <c r="D167" s="64" t="s">
        <v>764</v>
      </c>
      <c r="E167" s="74"/>
      <c r="F167" s="68">
        <v>334112</v>
      </c>
    </row>
    <row r="168" spans="1:6" s="61" customFormat="1" x14ac:dyDescent="0.2">
      <c r="A168" s="63"/>
      <c r="B168" s="63"/>
      <c r="C168" s="63" t="s">
        <v>765</v>
      </c>
      <c r="D168" s="64" t="s">
        <v>766</v>
      </c>
      <c r="E168" s="74"/>
      <c r="F168" s="68" t="s">
        <v>767</v>
      </c>
    </row>
    <row r="169" spans="1:6" s="61" customFormat="1" x14ac:dyDescent="0.2">
      <c r="A169" s="63"/>
      <c r="B169" s="63"/>
      <c r="C169" s="63">
        <v>334210</v>
      </c>
      <c r="D169" s="64" t="s">
        <v>768</v>
      </c>
      <c r="E169" s="74"/>
      <c r="F169" s="68">
        <v>33421</v>
      </c>
    </row>
    <row r="170" spans="1:6" s="61" customFormat="1" x14ac:dyDescent="0.2">
      <c r="A170" s="63"/>
      <c r="B170" s="63"/>
      <c r="C170" s="63">
        <v>334220</v>
      </c>
      <c r="D170" s="64" t="s">
        <v>769</v>
      </c>
      <c r="E170" s="74"/>
      <c r="F170" s="68">
        <v>33422</v>
      </c>
    </row>
    <row r="171" spans="1:6" s="61" customFormat="1" x14ac:dyDescent="0.2">
      <c r="A171" s="63"/>
      <c r="B171" s="63"/>
      <c r="C171" s="63">
        <v>334290</v>
      </c>
      <c r="D171" s="64" t="s">
        <v>770</v>
      </c>
      <c r="E171" s="74"/>
      <c r="F171" s="68">
        <v>33429</v>
      </c>
    </row>
    <row r="172" spans="1:6" s="61" customFormat="1" x14ac:dyDescent="0.2">
      <c r="A172" s="63"/>
      <c r="B172" s="63"/>
      <c r="C172" s="63">
        <v>334300</v>
      </c>
      <c r="D172" s="64" t="s">
        <v>771</v>
      </c>
      <c r="E172" s="74"/>
      <c r="F172" s="68">
        <v>3343</v>
      </c>
    </row>
    <row r="173" spans="1:6" s="61" customFormat="1" x14ac:dyDescent="0.2">
      <c r="A173" s="63"/>
      <c r="B173" s="63"/>
      <c r="C173" s="63" t="s">
        <v>772</v>
      </c>
      <c r="D173" s="64" t="s">
        <v>773</v>
      </c>
      <c r="E173" s="75"/>
      <c r="F173" s="72" t="s">
        <v>774</v>
      </c>
    </row>
    <row r="174" spans="1:6" s="61" customFormat="1" x14ac:dyDescent="0.2">
      <c r="A174" s="63"/>
      <c r="B174" s="63"/>
      <c r="C174" s="63">
        <v>334413</v>
      </c>
      <c r="D174" s="64" t="s">
        <v>775</v>
      </c>
      <c r="E174" s="74"/>
      <c r="F174" s="68">
        <v>334413</v>
      </c>
    </row>
    <row r="175" spans="1:6" s="61" customFormat="1" x14ac:dyDescent="0.2">
      <c r="A175" s="63"/>
      <c r="B175" s="63"/>
      <c r="C175" s="63">
        <v>334418</v>
      </c>
      <c r="D175" s="64" t="s">
        <v>776</v>
      </c>
      <c r="E175" s="74"/>
      <c r="F175" s="68">
        <v>334418</v>
      </c>
    </row>
    <row r="176" spans="1:6" s="61" customFormat="1" x14ac:dyDescent="0.2">
      <c r="A176" s="63"/>
      <c r="B176" s="63"/>
      <c r="C176" s="63">
        <v>334510</v>
      </c>
      <c r="D176" s="64" t="s">
        <v>777</v>
      </c>
      <c r="E176" s="74"/>
      <c r="F176" s="68">
        <v>334510</v>
      </c>
    </row>
    <row r="177" spans="1:6" s="61" customFormat="1" x14ac:dyDescent="0.2">
      <c r="A177" s="63"/>
      <c r="B177" s="63"/>
      <c r="C177" s="63">
        <v>334511</v>
      </c>
      <c r="D177" s="64" t="s">
        <v>778</v>
      </c>
      <c r="E177" s="65"/>
      <c r="F177" s="68">
        <v>334511</v>
      </c>
    </row>
    <row r="178" spans="1:6" s="61" customFormat="1" x14ac:dyDescent="0.2">
      <c r="A178" s="63"/>
      <c r="B178" s="63"/>
      <c r="C178" s="63">
        <v>334512</v>
      </c>
      <c r="D178" s="64" t="s">
        <v>779</v>
      </c>
      <c r="E178" s="65"/>
      <c r="F178" s="68">
        <v>334512</v>
      </c>
    </row>
    <row r="179" spans="1:6" s="61" customFormat="1" x14ac:dyDescent="0.2">
      <c r="A179" s="63"/>
      <c r="B179" s="63"/>
      <c r="C179" s="63">
        <v>334513</v>
      </c>
      <c r="D179" s="64" t="s">
        <v>780</v>
      </c>
      <c r="E179" s="65"/>
      <c r="F179" s="68">
        <v>334513</v>
      </c>
    </row>
    <row r="180" spans="1:6" s="61" customFormat="1" x14ac:dyDescent="0.2">
      <c r="A180" s="63"/>
      <c r="B180" s="63"/>
      <c r="C180" s="63">
        <v>334514</v>
      </c>
      <c r="D180" s="64" t="s">
        <v>781</v>
      </c>
      <c r="E180" s="74"/>
      <c r="F180" s="68">
        <v>334514</v>
      </c>
    </row>
    <row r="181" spans="1:6" s="61" customFormat="1" x14ac:dyDescent="0.2">
      <c r="A181" s="63"/>
      <c r="B181" s="63"/>
      <c r="C181" s="63">
        <v>334515</v>
      </c>
      <c r="D181" s="64" t="s">
        <v>782</v>
      </c>
      <c r="E181" s="74"/>
      <c r="F181" s="68">
        <v>334515</v>
      </c>
    </row>
    <row r="182" spans="1:6" s="61" customFormat="1" x14ac:dyDescent="0.2">
      <c r="A182" s="63"/>
      <c r="B182" s="63"/>
      <c r="C182" s="63">
        <v>334516</v>
      </c>
      <c r="D182" s="64" t="s">
        <v>783</v>
      </c>
      <c r="E182" s="74"/>
      <c r="F182" s="68">
        <v>334516</v>
      </c>
    </row>
    <row r="183" spans="1:6" s="61" customFormat="1" x14ac:dyDescent="0.2">
      <c r="A183" s="63"/>
      <c r="B183" s="63"/>
      <c r="C183" s="63">
        <v>334517</v>
      </c>
      <c r="D183" s="64" t="s">
        <v>784</v>
      </c>
      <c r="E183" s="74"/>
      <c r="F183" s="68">
        <v>334517</v>
      </c>
    </row>
    <row r="184" spans="1:6" s="61" customFormat="1" x14ac:dyDescent="0.2">
      <c r="A184" s="63"/>
      <c r="B184" s="63"/>
      <c r="C184" s="63" t="s">
        <v>785</v>
      </c>
      <c r="D184" s="64" t="s">
        <v>786</v>
      </c>
      <c r="E184" s="74"/>
      <c r="F184" s="68" t="s">
        <v>787</v>
      </c>
    </row>
    <row r="185" spans="1:6" s="61" customFormat="1" x14ac:dyDescent="0.2">
      <c r="A185" s="63"/>
      <c r="B185" s="63"/>
      <c r="C185" s="63">
        <v>334610</v>
      </c>
      <c r="D185" s="64" t="s">
        <v>788</v>
      </c>
      <c r="E185" s="74"/>
      <c r="F185" s="68">
        <v>33461</v>
      </c>
    </row>
    <row r="186" spans="1:6" s="61" customFormat="1" x14ac:dyDescent="0.2">
      <c r="A186" s="63"/>
      <c r="B186" s="63"/>
      <c r="C186" s="63"/>
      <c r="D186" s="64"/>
      <c r="E186" s="74"/>
      <c r="F186" s="71"/>
    </row>
    <row r="187" spans="1:6" s="61" customFormat="1" x14ac:dyDescent="0.2">
      <c r="A187" s="63"/>
      <c r="B187" s="62">
        <v>335</v>
      </c>
      <c r="C187" s="62" t="s">
        <v>789</v>
      </c>
      <c r="D187" s="64"/>
      <c r="E187" s="74"/>
      <c r="F187" s="68"/>
    </row>
    <row r="188" spans="1:6" s="61" customFormat="1" x14ac:dyDescent="0.2">
      <c r="A188" s="63"/>
      <c r="B188" s="63"/>
      <c r="C188" s="63"/>
      <c r="D188" s="64"/>
      <c r="E188" s="74"/>
      <c r="F188" s="68"/>
    </row>
    <row r="189" spans="1:6" s="61" customFormat="1" x14ac:dyDescent="0.2">
      <c r="A189" s="63"/>
      <c r="B189" s="63"/>
      <c r="C189" s="63">
        <v>335110</v>
      </c>
      <c r="D189" s="64" t="s">
        <v>790</v>
      </c>
      <c r="E189" s="74"/>
      <c r="F189" s="68">
        <v>33511</v>
      </c>
    </row>
    <row r="190" spans="1:6" s="61" customFormat="1" x14ac:dyDescent="0.2">
      <c r="A190" s="63"/>
      <c r="B190" s="63"/>
      <c r="C190" s="63">
        <v>335120</v>
      </c>
      <c r="D190" s="64" t="s">
        <v>791</v>
      </c>
      <c r="E190" s="74"/>
      <c r="F190" s="68">
        <v>33512</v>
      </c>
    </row>
    <row r="191" spans="1:6" s="61" customFormat="1" x14ac:dyDescent="0.2">
      <c r="A191" s="63"/>
      <c r="B191" s="63"/>
      <c r="C191" s="63">
        <v>335210</v>
      </c>
      <c r="D191" s="64" t="s">
        <v>792</v>
      </c>
      <c r="E191" s="74"/>
      <c r="F191" s="68">
        <v>33521</v>
      </c>
    </row>
    <row r="192" spans="1:6" s="61" customFormat="1" x14ac:dyDescent="0.2">
      <c r="A192" s="63"/>
      <c r="B192" s="63"/>
      <c r="C192" s="63">
        <v>335221</v>
      </c>
      <c r="D192" s="64" t="s">
        <v>793</v>
      </c>
      <c r="E192" s="74"/>
      <c r="F192" s="68">
        <v>335221</v>
      </c>
    </row>
    <row r="193" spans="1:6" s="61" customFormat="1" x14ac:dyDescent="0.2">
      <c r="A193" s="63"/>
      <c r="B193" s="63"/>
      <c r="C193" s="63">
        <v>335222</v>
      </c>
      <c r="D193" s="64" t="s">
        <v>794</v>
      </c>
      <c r="E193" s="74"/>
      <c r="F193" s="68">
        <v>335222</v>
      </c>
    </row>
    <row r="194" spans="1:6" s="61" customFormat="1" x14ac:dyDescent="0.2">
      <c r="A194" s="63"/>
      <c r="B194" s="63"/>
      <c r="C194" s="63">
        <v>335224</v>
      </c>
      <c r="D194" s="64" t="s">
        <v>795</v>
      </c>
      <c r="E194" s="74"/>
      <c r="F194" s="68">
        <v>335224</v>
      </c>
    </row>
    <row r="195" spans="1:6" s="61" customFormat="1" x14ac:dyDescent="0.2">
      <c r="A195" s="63"/>
      <c r="B195" s="63"/>
      <c r="C195" s="63">
        <v>335228</v>
      </c>
      <c r="D195" s="64" t="s">
        <v>796</v>
      </c>
      <c r="E195" s="74"/>
      <c r="F195" s="68">
        <v>335228</v>
      </c>
    </row>
    <row r="196" spans="1:6" s="61" customFormat="1" x14ac:dyDescent="0.2">
      <c r="A196" s="63"/>
      <c r="B196" s="63"/>
      <c r="C196" s="63">
        <v>335311</v>
      </c>
      <c r="D196" s="64" t="s">
        <v>797</v>
      </c>
      <c r="E196" s="74"/>
      <c r="F196" s="68">
        <v>335311</v>
      </c>
    </row>
    <row r="197" spans="1:6" s="61" customFormat="1" x14ac:dyDescent="0.2">
      <c r="A197" s="63"/>
      <c r="B197" s="63"/>
      <c r="C197" s="63">
        <v>335312</v>
      </c>
      <c r="D197" s="64" t="s">
        <v>798</v>
      </c>
      <c r="E197" s="74"/>
      <c r="F197" s="68">
        <v>335312</v>
      </c>
    </row>
    <row r="198" spans="1:6" s="61" customFormat="1" x14ac:dyDescent="0.2">
      <c r="A198" s="63"/>
      <c r="B198" s="63"/>
      <c r="C198" s="63">
        <v>335313</v>
      </c>
      <c r="D198" s="64" t="s">
        <v>799</v>
      </c>
      <c r="E198" s="74"/>
      <c r="F198" s="68">
        <v>335313</v>
      </c>
    </row>
    <row r="199" spans="1:6" s="61" customFormat="1" x14ac:dyDescent="0.2">
      <c r="A199" s="63"/>
      <c r="B199" s="63"/>
      <c r="C199" s="63">
        <v>335314</v>
      </c>
      <c r="D199" s="64" t="s">
        <v>800</v>
      </c>
      <c r="E199" s="74"/>
      <c r="F199" s="68">
        <v>335314</v>
      </c>
    </row>
    <row r="200" spans="1:6" s="61" customFormat="1" x14ac:dyDescent="0.2">
      <c r="A200" s="63"/>
      <c r="B200" s="63"/>
      <c r="C200" s="63">
        <v>335911</v>
      </c>
      <c r="D200" s="64" t="s">
        <v>801</v>
      </c>
      <c r="E200" s="65"/>
      <c r="F200" s="68">
        <v>335911</v>
      </c>
    </row>
    <row r="201" spans="1:6" s="61" customFormat="1" x14ac:dyDescent="0.2">
      <c r="A201" s="63"/>
      <c r="B201" s="63"/>
      <c r="C201" s="63">
        <v>335912</v>
      </c>
      <c r="D201" s="64" t="s">
        <v>802</v>
      </c>
      <c r="E201" s="65"/>
      <c r="F201" s="68">
        <v>335912</v>
      </c>
    </row>
    <row r="202" spans="1:6" s="61" customFormat="1" x14ac:dyDescent="0.2">
      <c r="A202" s="63"/>
      <c r="B202" s="63"/>
      <c r="C202" s="63">
        <v>335920</v>
      </c>
      <c r="D202" s="64" t="s">
        <v>803</v>
      </c>
      <c r="E202" s="74"/>
      <c r="F202" s="68">
        <v>33592</v>
      </c>
    </row>
    <row r="203" spans="1:6" s="61" customFormat="1" x14ac:dyDescent="0.2">
      <c r="A203" s="63"/>
      <c r="B203" s="63"/>
      <c r="C203" s="63">
        <v>335930</v>
      </c>
      <c r="D203" s="64" t="s">
        <v>804</v>
      </c>
      <c r="E203" s="74"/>
      <c r="F203" s="68">
        <v>33593</v>
      </c>
    </row>
    <row r="204" spans="1:6" s="61" customFormat="1" x14ac:dyDescent="0.2">
      <c r="A204" s="63"/>
      <c r="B204" s="63"/>
      <c r="C204" s="63">
        <v>335991</v>
      </c>
      <c r="D204" s="64" t="s">
        <v>805</v>
      </c>
      <c r="E204" s="74"/>
      <c r="F204" s="68">
        <v>335991</v>
      </c>
    </row>
    <row r="205" spans="1:6" s="61" customFormat="1" x14ac:dyDescent="0.2">
      <c r="A205" s="63"/>
      <c r="B205" s="63"/>
      <c r="C205" s="63">
        <v>335999</v>
      </c>
      <c r="D205" s="64" t="s">
        <v>806</v>
      </c>
      <c r="E205" s="74"/>
      <c r="F205" s="68">
        <v>335999</v>
      </c>
    </row>
    <row r="206" spans="1:6" s="61" customFormat="1" x14ac:dyDescent="0.2">
      <c r="A206" s="63"/>
      <c r="B206" s="63"/>
      <c r="C206" s="63"/>
      <c r="D206" s="64"/>
      <c r="E206" s="74"/>
      <c r="F206" s="71"/>
    </row>
    <row r="207" spans="1:6" s="61" customFormat="1" x14ac:dyDescent="0.2">
      <c r="A207" s="63"/>
      <c r="B207" s="62" t="s">
        <v>807</v>
      </c>
      <c r="C207" s="62" t="s">
        <v>808</v>
      </c>
      <c r="D207" s="64"/>
      <c r="E207" s="74"/>
      <c r="F207" s="71"/>
    </row>
    <row r="208" spans="1:6" s="61" customFormat="1" x14ac:dyDescent="0.2">
      <c r="A208" s="63"/>
      <c r="B208" s="63"/>
      <c r="C208" s="63"/>
      <c r="D208" s="64"/>
      <c r="E208" s="74"/>
      <c r="F208" s="71"/>
    </row>
    <row r="209" spans="1:6" s="61" customFormat="1" x14ac:dyDescent="0.2">
      <c r="A209" s="63"/>
      <c r="B209" s="63"/>
      <c r="C209" s="63">
        <v>336111</v>
      </c>
      <c r="D209" s="64" t="s">
        <v>809</v>
      </c>
      <c r="E209" s="74"/>
      <c r="F209" s="68">
        <v>336111</v>
      </c>
    </row>
    <row r="210" spans="1:6" s="61" customFormat="1" x14ac:dyDescent="0.2">
      <c r="A210" s="63"/>
      <c r="B210" s="63"/>
      <c r="C210" s="63">
        <v>336112</v>
      </c>
      <c r="D210" s="64" t="s">
        <v>810</v>
      </c>
      <c r="E210" s="74"/>
      <c r="F210" s="68">
        <v>336112</v>
      </c>
    </row>
    <row r="211" spans="1:6" s="61" customFormat="1" x14ac:dyDescent="0.2">
      <c r="A211" s="63"/>
      <c r="B211" s="63"/>
      <c r="C211" s="63">
        <v>336120</v>
      </c>
      <c r="D211" s="64" t="s">
        <v>811</v>
      </c>
      <c r="E211" s="74"/>
      <c r="F211" s="68">
        <v>33612</v>
      </c>
    </row>
    <row r="212" spans="1:6" s="61" customFormat="1" x14ac:dyDescent="0.2">
      <c r="A212" s="63"/>
      <c r="B212" s="63"/>
      <c r="C212" s="63">
        <v>336211</v>
      </c>
      <c r="D212" s="64" t="s">
        <v>812</v>
      </c>
      <c r="E212" s="74"/>
      <c r="F212" s="68">
        <v>336211</v>
      </c>
    </row>
    <row r="213" spans="1:6" s="61" customFormat="1" x14ac:dyDescent="0.2">
      <c r="A213" s="63"/>
      <c r="B213" s="63"/>
      <c r="C213" s="63">
        <v>336212</v>
      </c>
      <c r="D213" s="64" t="s">
        <v>813</v>
      </c>
      <c r="E213" s="74"/>
      <c r="F213" s="68">
        <v>336212</v>
      </c>
    </row>
    <row r="214" spans="1:6" s="61" customFormat="1" x14ac:dyDescent="0.2">
      <c r="A214" s="63"/>
      <c r="B214" s="63"/>
      <c r="C214" s="63">
        <v>336213</v>
      </c>
      <c r="D214" s="64" t="s">
        <v>814</v>
      </c>
      <c r="E214" s="74"/>
      <c r="F214" s="68">
        <v>336213</v>
      </c>
    </row>
    <row r="215" spans="1:6" s="61" customFormat="1" x14ac:dyDescent="0.2">
      <c r="A215" s="63"/>
      <c r="B215" s="63"/>
      <c r="C215" s="63">
        <v>336214</v>
      </c>
      <c r="D215" s="64" t="s">
        <v>815</v>
      </c>
      <c r="E215" s="74"/>
      <c r="F215" s="68">
        <v>336214</v>
      </c>
    </row>
    <row r="216" spans="1:6" s="61" customFormat="1" x14ac:dyDescent="0.2">
      <c r="A216" s="63"/>
      <c r="B216" s="63"/>
      <c r="C216" s="63">
        <v>336310</v>
      </c>
      <c r="D216" s="64" t="s">
        <v>816</v>
      </c>
      <c r="E216" s="74"/>
      <c r="F216" s="66">
        <v>33631</v>
      </c>
    </row>
    <row r="217" spans="1:6" s="61" customFormat="1" x14ac:dyDescent="0.2">
      <c r="A217" s="63"/>
      <c r="B217" s="63"/>
      <c r="C217" s="63">
        <v>336320</v>
      </c>
      <c r="D217" s="64" t="s">
        <v>817</v>
      </c>
      <c r="E217" s="74"/>
      <c r="F217" s="66">
        <v>33632</v>
      </c>
    </row>
    <row r="218" spans="1:6" s="61" customFormat="1" x14ac:dyDescent="0.2">
      <c r="A218" s="63"/>
      <c r="B218" s="63"/>
      <c r="C218" s="63" t="s">
        <v>818</v>
      </c>
      <c r="D218" s="64" t="s">
        <v>819</v>
      </c>
      <c r="E218" s="74"/>
      <c r="F218" s="66" t="s">
        <v>820</v>
      </c>
    </row>
    <row r="219" spans="1:6" s="61" customFormat="1" x14ac:dyDescent="0.2">
      <c r="A219" s="63"/>
      <c r="B219" s="63"/>
      <c r="C219" s="63">
        <v>336350</v>
      </c>
      <c r="D219" s="64" t="s">
        <v>821</v>
      </c>
      <c r="E219" s="74"/>
      <c r="F219" s="66">
        <v>33635</v>
      </c>
    </row>
    <row r="220" spans="1:6" s="61" customFormat="1" x14ac:dyDescent="0.2">
      <c r="A220" s="63"/>
      <c r="B220" s="63"/>
      <c r="C220" s="63">
        <v>336360</v>
      </c>
      <c r="D220" s="64" t="s">
        <v>822</v>
      </c>
      <c r="E220" s="74"/>
      <c r="F220" s="66">
        <v>33636</v>
      </c>
    </row>
    <row r="221" spans="1:6" s="61" customFormat="1" x14ac:dyDescent="0.2">
      <c r="A221" s="63"/>
      <c r="B221" s="63"/>
      <c r="C221" s="63">
        <v>336370</v>
      </c>
      <c r="D221" s="64" t="s">
        <v>823</v>
      </c>
      <c r="E221" s="74"/>
      <c r="F221" s="66">
        <v>33637</v>
      </c>
    </row>
    <row r="222" spans="1:6" s="61" customFormat="1" x14ac:dyDescent="0.2">
      <c r="A222" s="63"/>
      <c r="B222" s="63"/>
      <c r="C222" s="63">
        <v>336390</v>
      </c>
      <c r="D222" s="64" t="s">
        <v>824</v>
      </c>
      <c r="E222" s="74"/>
      <c r="F222" s="66">
        <v>33639</v>
      </c>
    </row>
    <row r="223" spans="1:6" s="61" customFormat="1" x14ac:dyDescent="0.2">
      <c r="A223" s="63"/>
      <c r="B223" s="63"/>
      <c r="C223" s="63"/>
      <c r="D223" s="64"/>
      <c r="E223" s="74"/>
      <c r="F223" s="71"/>
    </row>
    <row r="224" spans="1:6" s="61" customFormat="1" x14ac:dyDescent="0.2">
      <c r="A224" s="63"/>
      <c r="B224" s="62" t="s">
        <v>825</v>
      </c>
      <c r="C224" s="62" t="s">
        <v>826</v>
      </c>
      <c r="D224" s="64"/>
      <c r="E224" s="74"/>
      <c r="F224" s="71"/>
    </row>
    <row r="225" spans="1:6" s="61" customFormat="1" x14ac:dyDescent="0.2">
      <c r="A225" s="63"/>
      <c r="B225" s="63"/>
      <c r="C225" s="63"/>
      <c r="D225" s="64"/>
      <c r="E225" s="74"/>
      <c r="F225" s="71"/>
    </row>
    <row r="226" spans="1:6" s="61" customFormat="1" x14ac:dyDescent="0.2">
      <c r="A226" s="63"/>
      <c r="B226" s="63"/>
      <c r="C226" s="63">
        <v>336411</v>
      </c>
      <c r="D226" s="64" t="s">
        <v>827</v>
      </c>
      <c r="E226" s="74"/>
      <c r="F226" s="68">
        <v>336411</v>
      </c>
    </row>
    <row r="227" spans="1:6" s="61" customFormat="1" x14ac:dyDescent="0.2">
      <c r="A227" s="63"/>
      <c r="B227" s="63"/>
      <c r="C227" s="63">
        <v>336412</v>
      </c>
      <c r="D227" s="64" t="s">
        <v>828</v>
      </c>
      <c r="E227" s="74"/>
      <c r="F227" s="68">
        <v>336412</v>
      </c>
    </row>
    <row r="228" spans="1:6" s="61" customFormat="1" x14ac:dyDescent="0.2">
      <c r="A228" s="63"/>
      <c r="B228" s="63"/>
      <c r="C228" s="63">
        <v>336413</v>
      </c>
      <c r="D228" s="64" t="s">
        <v>829</v>
      </c>
      <c r="E228" s="74"/>
      <c r="F228" s="68">
        <v>336413</v>
      </c>
    </row>
    <row r="229" spans="1:6" s="61" customFormat="1" x14ac:dyDescent="0.2">
      <c r="A229" s="63"/>
      <c r="B229" s="63"/>
      <c r="C229" s="63">
        <v>336414</v>
      </c>
      <c r="D229" s="64" t="s">
        <v>830</v>
      </c>
      <c r="E229" s="74"/>
      <c r="F229" s="68">
        <v>336414</v>
      </c>
    </row>
    <row r="230" spans="1:6" s="61" customFormat="1" x14ac:dyDescent="0.2">
      <c r="A230" s="63"/>
      <c r="B230" s="63"/>
      <c r="C230" s="63" t="s">
        <v>831</v>
      </c>
      <c r="D230" s="64" t="s">
        <v>832</v>
      </c>
      <c r="E230" s="65"/>
      <c r="F230" s="68" t="s">
        <v>833</v>
      </c>
    </row>
    <row r="231" spans="1:6" s="61" customFormat="1" x14ac:dyDescent="0.2">
      <c r="A231" s="63"/>
      <c r="B231" s="63"/>
      <c r="C231" s="63">
        <v>336500</v>
      </c>
      <c r="D231" s="64" t="s">
        <v>834</v>
      </c>
      <c r="E231" s="65"/>
      <c r="F231" s="68">
        <v>3365</v>
      </c>
    </row>
    <row r="232" spans="1:6" s="61" customFormat="1" x14ac:dyDescent="0.2">
      <c r="A232" s="63"/>
      <c r="B232" s="63"/>
      <c r="C232" s="63">
        <v>336611</v>
      </c>
      <c r="D232" s="64" t="s">
        <v>835</v>
      </c>
      <c r="E232" s="65"/>
      <c r="F232" s="68">
        <v>336611</v>
      </c>
    </row>
    <row r="233" spans="1:6" s="61" customFormat="1" x14ac:dyDescent="0.2">
      <c r="A233" s="63"/>
      <c r="B233" s="63"/>
      <c r="C233" s="63">
        <v>336612</v>
      </c>
      <c r="D233" s="64" t="s">
        <v>836</v>
      </c>
      <c r="E233" s="65"/>
      <c r="F233" s="68">
        <v>336612</v>
      </c>
    </row>
    <row r="234" spans="1:6" s="61" customFormat="1" x14ac:dyDescent="0.2">
      <c r="A234" s="63"/>
      <c r="B234" s="63"/>
      <c r="C234" s="63">
        <v>336991</v>
      </c>
      <c r="D234" s="64" t="s">
        <v>837</v>
      </c>
      <c r="E234" s="65"/>
      <c r="F234" s="68">
        <v>336991</v>
      </c>
    </row>
    <row r="235" spans="1:6" s="61" customFormat="1" x14ac:dyDescent="0.2">
      <c r="A235" s="63"/>
      <c r="B235" s="63"/>
      <c r="C235" s="63">
        <v>336992</v>
      </c>
      <c r="D235" s="64" t="s">
        <v>838</v>
      </c>
      <c r="E235" s="74"/>
      <c r="F235" s="68">
        <v>336992</v>
      </c>
    </row>
    <row r="236" spans="1:6" s="61" customFormat="1" x14ac:dyDescent="0.2">
      <c r="A236" s="63"/>
      <c r="B236" s="63"/>
      <c r="C236" s="63">
        <v>336999</v>
      </c>
      <c r="D236" s="64" t="s">
        <v>839</v>
      </c>
      <c r="E236" s="74"/>
      <c r="F236" s="68">
        <v>336999</v>
      </c>
    </row>
    <row r="237" spans="1:6" s="61" customFormat="1" x14ac:dyDescent="0.2">
      <c r="A237" s="63"/>
      <c r="B237" s="63"/>
      <c r="C237" s="63"/>
      <c r="D237" s="64"/>
      <c r="E237" s="74"/>
      <c r="F237" s="71"/>
    </row>
    <row r="238" spans="1:6" s="61" customFormat="1" x14ac:dyDescent="0.2">
      <c r="A238" s="63"/>
      <c r="B238" s="62">
        <v>337</v>
      </c>
      <c r="C238" s="62" t="s">
        <v>840</v>
      </c>
      <c r="D238" s="64"/>
      <c r="E238" s="74"/>
      <c r="F238" s="71"/>
    </row>
    <row r="239" spans="1:6" s="61" customFormat="1" x14ac:dyDescent="0.2">
      <c r="A239" s="63"/>
      <c r="B239" s="63"/>
      <c r="C239" s="63"/>
      <c r="D239" s="64"/>
      <c r="E239" s="74"/>
      <c r="F239" s="71"/>
    </row>
    <row r="240" spans="1:6" s="61" customFormat="1" x14ac:dyDescent="0.2">
      <c r="A240" s="63"/>
      <c r="B240" s="63"/>
      <c r="C240" s="63">
        <v>337110</v>
      </c>
      <c r="D240" s="64" t="s">
        <v>841</v>
      </c>
      <c r="E240" s="74"/>
      <c r="F240" s="68">
        <v>33711</v>
      </c>
    </row>
    <row r="241" spans="1:6" s="61" customFormat="1" x14ac:dyDescent="0.2">
      <c r="A241" s="63"/>
      <c r="B241" s="63"/>
      <c r="C241" s="63">
        <v>337121</v>
      </c>
      <c r="D241" s="64" t="s">
        <v>842</v>
      </c>
      <c r="E241" s="74"/>
      <c r="F241" s="68">
        <v>337121</v>
      </c>
    </row>
    <row r="242" spans="1:6" s="61" customFormat="1" x14ac:dyDescent="0.2">
      <c r="A242" s="63"/>
      <c r="B242" s="63"/>
      <c r="C242" s="63">
        <v>337122</v>
      </c>
      <c r="D242" s="64" t="s">
        <v>843</v>
      </c>
      <c r="E242" s="74"/>
      <c r="F242" s="68">
        <v>337122</v>
      </c>
    </row>
    <row r="243" spans="1:6" s="61" customFormat="1" x14ac:dyDescent="0.2">
      <c r="A243" s="63"/>
      <c r="B243" s="63"/>
      <c r="C243" s="63" t="s">
        <v>844</v>
      </c>
      <c r="D243" s="64" t="s">
        <v>845</v>
      </c>
      <c r="E243" s="65"/>
      <c r="F243" s="68" t="s">
        <v>846</v>
      </c>
    </row>
    <row r="244" spans="1:6" s="61" customFormat="1" x14ac:dyDescent="0.2">
      <c r="A244" s="63"/>
      <c r="B244" s="63"/>
      <c r="C244" s="63">
        <v>337127</v>
      </c>
      <c r="D244" s="64" t="s">
        <v>847</v>
      </c>
      <c r="E244" s="65"/>
      <c r="F244" s="68">
        <v>337127</v>
      </c>
    </row>
    <row r="245" spans="1:6" s="61" customFormat="1" x14ac:dyDescent="0.2">
      <c r="A245" s="63"/>
      <c r="B245" s="63"/>
      <c r="C245" s="63" t="s">
        <v>848</v>
      </c>
      <c r="D245" s="64" t="s">
        <v>849</v>
      </c>
      <c r="E245" s="65"/>
      <c r="F245" s="68" t="s">
        <v>850</v>
      </c>
    </row>
    <row r="246" spans="1:6" s="61" customFormat="1" x14ac:dyDescent="0.2">
      <c r="A246" s="63"/>
      <c r="B246" s="63"/>
      <c r="C246" s="63">
        <v>337215</v>
      </c>
      <c r="D246" s="64" t="s">
        <v>851</v>
      </c>
      <c r="E246" s="65"/>
      <c r="F246" s="68">
        <v>337215</v>
      </c>
    </row>
    <row r="247" spans="1:6" s="61" customFormat="1" x14ac:dyDescent="0.2">
      <c r="A247" s="63"/>
      <c r="B247" s="63"/>
      <c r="C247" s="63">
        <v>337900</v>
      </c>
      <c r="D247" s="64" t="s">
        <v>852</v>
      </c>
      <c r="E247" s="65"/>
      <c r="F247" s="68">
        <v>3379</v>
      </c>
    </row>
    <row r="248" spans="1:6" s="61" customFormat="1" x14ac:dyDescent="0.2">
      <c r="A248" s="63"/>
      <c r="B248" s="63"/>
      <c r="C248" s="63"/>
      <c r="D248" s="64"/>
      <c r="E248" s="65"/>
      <c r="F248" s="71"/>
    </row>
    <row r="249" spans="1:6" s="61" customFormat="1" x14ac:dyDescent="0.2">
      <c r="A249" s="63"/>
      <c r="B249" s="62">
        <v>339</v>
      </c>
      <c r="C249" s="62" t="s">
        <v>853</v>
      </c>
      <c r="D249" s="64"/>
      <c r="E249" s="65"/>
      <c r="F249" s="71"/>
    </row>
    <row r="250" spans="1:6" s="61" customFormat="1" x14ac:dyDescent="0.2">
      <c r="A250" s="63"/>
      <c r="B250" s="63"/>
      <c r="C250" s="63"/>
      <c r="D250" s="64"/>
      <c r="E250" s="74"/>
      <c r="F250" s="71"/>
    </row>
    <row r="251" spans="1:6" s="61" customFormat="1" x14ac:dyDescent="0.2">
      <c r="A251" s="63"/>
      <c r="B251" s="63"/>
      <c r="C251" s="63">
        <v>339112</v>
      </c>
      <c r="D251" s="64" t="s">
        <v>854</v>
      </c>
      <c r="E251" s="74"/>
      <c r="F251" s="68">
        <v>339112</v>
      </c>
    </row>
    <row r="252" spans="1:6" s="61" customFormat="1" x14ac:dyDescent="0.2">
      <c r="A252" s="63"/>
      <c r="B252" s="63"/>
      <c r="C252" s="63">
        <v>339113</v>
      </c>
      <c r="D252" s="64" t="s">
        <v>855</v>
      </c>
      <c r="E252" s="74"/>
      <c r="F252" s="68">
        <v>339113</v>
      </c>
    </row>
    <row r="253" spans="1:6" s="61" customFormat="1" x14ac:dyDescent="0.2">
      <c r="A253" s="63"/>
      <c r="B253" s="63"/>
      <c r="C253" s="63">
        <v>339114</v>
      </c>
      <c r="D253" s="64" t="s">
        <v>856</v>
      </c>
      <c r="E253" s="74"/>
      <c r="F253" s="68">
        <v>339114</v>
      </c>
    </row>
    <row r="254" spans="1:6" s="61" customFormat="1" x14ac:dyDescent="0.2">
      <c r="A254" s="63"/>
      <c r="B254" s="63"/>
      <c r="C254" s="63">
        <v>339115</v>
      </c>
      <c r="D254" s="64" t="s">
        <v>857</v>
      </c>
      <c r="E254" s="74"/>
      <c r="F254" s="68">
        <v>339115</v>
      </c>
    </row>
    <row r="255" spans="1:6" s="61" customFormat="1" x14ac:dyDescent="0.2">
      <c r="A255" s="63"/>
      <c r="B255" s="63"/>
      <c r="C255" s="63">
        <v>339116</v>
      </c>
      <c r="D255" s="64" t="s">
        <v>858</v>
      </c>
      <c r="E255" s="74"/>
      <c r="F255" s="68">
        <v>339116</v>
      </c>
    </row>
    <row r="256" spans="1:6" s="61" customFormat="1" x14ac:dyDescent="0.2">
      <c r="A256" s="63"/>
      <c r="B256" s="63"/>
      <c r="C256" s="63">
        <v>339910</v>
      </c>
      <c r="D256" s="64" t="s">
        <v>859</v>
      </c>
      <c r="E256" s="74"/>
      <c r="F256" s="66">
        <v>33991</v>
      </c>
    </row>
    <row r="257" spans="1:6" s="61" customFormat="1" x14ac:dyDescent="0.2">
      <c r="A257" s="63"/>
      <c r="B257" s="63"/>
      <c r="C257" s="63">
        <v>339920</v>
      </c>
      <c r="D257" s="64" t="s">
        <v>860</v>
      </c>
      <c r="E257" s="74"/>
      <c r="F257" s="68">
        <v>33992</v>
      </c>
    </row>
    <row r="258" spans="1:6" s="61" customFormat="1" x14ac:dyDescent="0.2">
      <c r="A258" s="63"/>
      <c r="B258" s="63"/>
      <c r="C258" s="63">
        <v>339930</v>
      </c>
      <c r="D258" s="64" t="s">
        <v>861</v>
      </c>
      <c r="E258" s="74"/>
      <c r="F258" s="68">
        <v>33993</v>
      </c>
    </row>
    <row r="259" spans="1:6" s="61" customFormat="1" x14ac:dyDescent="0.2">
      <c r="A259" s="63"/>
      <c r="B259" s="63"/>
      <c r="C259" s="63">
        <v>339940</v>
      </c>
      <c r="D259" s="64" t="s">
        <v>862</v>
      </c>
      <c r="E259" s="74"/>
      <c r="F259" s="66">
        <v>33994</v>
      </c>
    </row>
    <row r="260" spans="1:6" s="61" customFormat="1" x14ac:dyDescent="0.2">
      <c r="A260" s="63"/>
      <c r="B260" s="63"/>
      <c r="C260" s="63">
        <v>339950</v>
      </c>
      <c r="D260" s="64" t="s">
        <v>863</v>
      </c>
      <c r="E260" s="65"/>
      <c r="F260" s="68">
        <v>33995</v>
      </c>
    </row>
    <row r="261" spans="1:6" s="61" customFormat="1" x14ac:dyDescent="0.2">
      <c r="A261" s="63"/>
      <c r="B261" s="63"/>
      <c r="C261" s="63">
        <v>339990</v>
      </c>
      <c r="D261" s="64" t="s">
        <v>864</v>
      </c>
      <c r="E261" s="65"/>
      <c r="F261" s="68">
        <v>33999</v>
      </c>
    </row>
    <row r="262" spans="1:6" s="61" customFormat="1" x14ac:dyDescent="0.2">
      <c r="A262" s="63"/>
      <c r="B262" s="63"/>
      <c r="C262" s="63"/>
      <c r="D262" s="64"/>
      <c r="E262" s="65"/>
      <c r="F262" s="71"/>
    </row>
    <row r="263" spans="1:6" s="61" customFormat="1" x14ac:dyDescent="0.2">
      <c r="A263" s="63"/>
      <c r="B263" s="62" t="s">
        <v>865</v>
      </c>
      <c r="C263" s="62" t="s">
        <v>866</v>
      </c>
      <c r="D263" s="64"/>
      <c r="E263" s="65"/>
      <c r="F263" s="71"/>
    </row>
    <row r="264" spans="1:6" s="61" customFormat="1" x14ac:dyDescent="0.2">
      <c r="A264" s="63"/>
      <c r="B264" s="63"/>
      <c r="C264" s="63"/>
      <c r="D264" s="64"/>
      <c r="E264" s="65"/>
      <c r="F264" s="71"/>
    </row>
    <row r="265" spans="1:6" s="61" customFormat="1" x14ac:dyDescent="0.2">
      <c r="A265" s="63"/>
      <c r="B265" s="63"/>
      <c r="C265" s="63">
        <v>311111</v>
      </c>
      <c r="D265" s="64" t="s">
        <v>867</v>
      </c>
      <c r="E265" s="74"/>
      <c r="F265" s="68">
        <v>311111</v>
      </c>
    </row>
    <row r="266" spans="1:6" s="61" customFormat="1" x14ac:dyDescent="0.2">
      <c r="A266" s="63"/>
      <c r="B266" s="63"/>
      <c r="C266" s="63">
        <v>311119</v>
      </c>
      <c r="D266" s="64" t="s">
        <v>868</v>
      </c>
      <c r="E266" s="74"/>
      <c r="F266" s="68">
        <v>311119</v>
      </c>
    </row>
    <row r="267" spans="1:6" s="61" customFormat="1" x14ac:dyDescent="0.2">
      <c r="A267" s="63"/>
      <c r="B267" s="63"/>
      <c r="C267" s="63">
        <v>311210</v>
      </c>
      <c r="D267" s="64" t="s">
        <v>869</v>
      </c>
      <c r="E267" s="74"/>
      <c r="F267" s="68">
        <v>31121</v>
      </c>
    </row>
    <row r="268" spans="1:6" s="61" customFormat="1" x14ac:dyDescent="0.2">
      <c r="A268" s="63"/>
      <c r="B268" s="63"/>
      <c r="C268" s="63">
        <v>311221</v>
      </c>
      <c r="D268" s="64" t="s">
        <v>870</v>
      </c>
      <c r="E268" s="74"/>
      <c r="F268" s="68">
        <v>311221</v>
      </c>
    </row>
    <row r="269" spans="1:6" s="61" customFormat="1" x14ac:dyDescent="0.2">
      <c r="A269" s="63"/>
      <c r="B269" s="63"/>
      <c r="C269" s="63" t="s">
        <v>871</v>
      </c>
      <c r="D269" s="64" t="s">
        <v>872</v>
      </c>
      <c r="E269" s="74"/>
      <c r="F269" s="68" t="s">
        <v>873</v>
      </c>
    </row>
    <row r="270" spans="1:6" s="61" customFormat="1" x14ac:dyDescent="0.2">
      <c r="A270" s="63"/>
      <c r="B270" s="63"/>
      <c r="C270" s="63">
        <v>311225</v>
      </c>
      <c r="D270" s="64" t="s">
        <v>874</v>
      </c>
      <c r="E270" s="74"/>
      <c r="F270" s="68">
        <v>311225</v>
      </c>
    </row>
    <row r="271" spans="1:6" s="61" customFormat="1" x14ac:dyDescent="0.2">
      <c r="A271" s="63"/>
      <c r="B271" s="63"/>
      <c r="C271" s="63">
        <v>311230</v>
      </c>
      <c r="D271" s="64" t="s">
        <v>875</v>
      </c>
      <c r="E271" s="74"/>
      <c r="F271" s="68">
        <v>31123</v>
      </c>
    </row>
    <row r="272" spans="1:6" s="61" customFormat="1" x14ac:dyDescent="0.2">
      <c r="A272" s="63"/>
      <c r="B272" s="63"/>
      <c r="C272" s="63">
        <v>311300</v>
      </c>
      <c r="D272" s="64" t="s">
        <v>876</v>
      </c>
      <c r="E272" s="74"/>
      <c r="F272" s="68">
        <v>3113</v>
      </c>
    </row>
    <row r="273" spans="1:6" s="61" customFormat="1" x14ac:dyDescent="0.2">
      <c r="A273" s="63"/>
      <c r="B273" s="63"/>
      <c r="C273" s="63">
        <v>311410</v>
      </c>
      <c r="D273" s="64" t="s">
        <v>877</v>
      </c>
      <c r="E273" s="74"/>
      <c r="F273" s="68">
        <v>31141</v>
      </c>
    </row>
    <row r="274" spans="1:6" s="61" customFormat="1" x14ac:dyDescent="0.2">
      <c r="A274" s="63"/>
      <c r="B274" s="63"/>
      <c r="C274" s="63">
        <v>311420</v>
      </c>
      <c r="D274" s="64" t="s">
        <v>878</v>
      </c>
      <c r="E274" s="74"/>
      <c r="F274" s="68">
        <v>31142</v>
      </c>
    </row>
    <row r="275" spans="1:6" s="61" customFormat="1" x14ac:dyDescent="0.2">
      <c r="A275" s="63"/>
      <c r="B275" s="63"/>
      <c r="C275" s="63" t="s">
        <v>879</v>
      </c>
      <c r="D275" s="64" t="s">
        <v>880</v>
      </c>
      <c r="E275" s="65"/>
      <c r="F275" s="68" t="s">
        <v>881</v>
      </c>
    </row>
    <row r="276" spans="1:6" s="61" customFormat="1" x14ac:dyDescent="0.2">
      <c r="A276" s="63"/>
      <c r="B276" s="63"/>
      <c r="C276" s="63">
        <v>311513</v>
      </c>
      <c r="D276" s="64" t="s">
        <v>882</v>
      </c>
      <c r="E276" s="65"/>
      <c r="F276" s="68">
        <v>311513</v>
      </c>
    </row>
    <row r="277" spans="1:6" s="61" customFormat="1" x14ac:dyDescent="0.2">
      <c r="A277" s="63"/>
      <c r="B277" s="63"/>
      <c r="C277" s="63">
        <v>311514</v>
      </c>
      <c r="D277" s="64" t="s">
        <v>883</v>
      </c>
      <c r="E277" s="74"/>
      <c r="F277" s="68">
        <v>311514</v>
      </c>
    </row>
    <row r="278" spans="1:6" s="61" customFormat="1" x14ac:dyDescent="0.2">
      <c r="A278" s="63"/>
      <c r="B278" s="63"/>
      <c r="C278" s="63">
        <v>311520</v>
      </c>
      <c r="D278" s="64" t="s">
        <v>884</v>
      </c>
      <c r="E278" s="74"/>
      <c r="F278" s="68">
        <v>31152</v>
      </c>
    </row>
    <row r="279" spans="1:6" s="61" customFormat="1" x14ac:dyDescent="0.2">
      <c r="A279" s="63"/>
      <c r="B279" s="63"/>
      <c r="C279" s="63" t="s">
        <v>885</v>
      </c>
      <c r="D279" s="64" t="s">
        <v>886</v>
      </c>
      <c r="E279" s="74"/>
      <c r="F279" s="68" t="s">
        <v>887</v>
      </c>
    </row>
    <row r="280" spans="1:6" s="61" customFormat="1" x14ac:dyDescent="0.2">
      <c r="A280" s="63"/>
      <c r="B280" s="63"/>
      <c r="C280" s="63">
        <v>311615</v>
      </c>
      <c r="D280" s="64" t="s">
        <v>888</v>
      </c>
      <c r="E280" s="74"/>
      <c r="F280" s="68">
        <v>311615</v>
      </c>
    </row>
    <row r="281" spans="1:6" s="61" customFormat="1" x14ac:dyDescent="0.2">
      <c r="A281" s="63"/>
      <c r="B281" s="63"/>
      <c r="C281" s="63">
        <v>311700</v>
      </c>
      <c r="D281" s="64" t="s">
        <v>889</v>
      </c>
      <c r="E281" s="65"/>
      <c r="F281" s="68">
        <v>3117</v>
      </c>
    </row>
    <row r="282" spans="1:6" s="61" customFormat="1" x14ac:dyDescent="0.2">
      <c r="A282" s="63"/>
      <c r="B282" s="63"/>
      <c r="C282" s="63">
        <v>311810</v>
      </c>
      <c r="D282" s="64" t="s">
        <v>890</v>
      </c>
      <c r="E282" s="65"/>
      <c r="F282" s="68">
        <v>31181</v>
      </c>
    </row>
    <row r="283" spans="1:6" s="61" customFormat="1" x14ac:dyDescent="0.2">
      <c r="A283" s="63"/>
      <c r="B283" s="63"/>
      <c r="C283" s="63" t="s">
        <v>891</v>
      </c>
      <c r="D283" s="64" t="s">
        <v>892</v>
      </c>
      <c r="E283" s="74"/>
      <c r="F283" s="72" t="s">
        <v>893</v>
      </c>
    </row>
    <row r="284" spans="1:6" s="61" customFormat="1" x14ac:dyDescent="0.2">
      <c r="A284" s="63"/>
      <c r="B284" s="63"/>
      <c r="C284" s="63">
        <v>311910</v>
      </c>
      <c r="D284" s="64" t="s">
        <v>894</v>
      </c>
      <c r="E284" s="74"/>
      <c r="F284" s="68">
        <v>31191</v>
      </c>
    </row>
    <row r="285" spans="1:6" s="61" customFormat="1" x14ac:dyDescent="0.2">
      <c r="A285" s="63"/>
      <c r="B285" s="63"/>
      <c r="C285" s="63">
        <v>311920</v>
      </c>
      <c r="D285" s="64" t="s">
        <v>895</v>
      </c>
      <c r="E285" s="74"/>
      <c r="F285" s="68">
        <v>31192</v>
      </c>
    </row>
    <row r="286" spans="1:6" s="61" customFormat="1" x14ac:dyDescent="0.2">
      <c r="A286" s="63"/>
      <c r="B286" s="63"/>
      <c r="C286" s="63">
        <v>311930</v>
      </c>
      <c r="D286" s="64" t="s">
        <v>896</v>
      </c>
      <c r="E286" s="65"/>
      <c r="F286" s="68">
        <v>31193</v>
      </c>
    </row>
    <row r="287" spans="1:6" s="61" customFormat="1" x14ac:dyDescent="0.2">
      <c r="A287" s="63"/>
      <c r="B287" s="63"/>
      <c r="C287" s="63">
        <v>311940</v>
      </c>
      <c r="D287" s="64" t="s">
        <v>897</v>
      </c>
      <c r="E287" s="65"/>
      <c r="F287" s="68">
        <v>31194</v>
      </c>
    </row>
    <row r="288" spans="1:6" s="61" customFormat="1" x14ac:dyDescent="0.2">
      <c r="A288" s="63"/>
      <c r="B288" s="63"/>
      <c r="C288" s="63">
        <v>311990</v>
      </c>
      <c r="D288" s="64" t="s">
        <v>898</v>
      </c>
      <c r="E288" s="74"/>
      <c r="F288" s="68">
        <v>31199</v>
      </c>
    </row>
    <row r="289" spans="1:6" s="61" customFormat="1" x14ac:dyDescent="0.2">
      <c r="A289" s="63"/>
      <c r="B289" s="63"/>
      <c r="C289" s="63">
        <v>312110</v>
      </c>
      <c r="D289" s="64" t="s">
        <v>899</v>
      </c>
      <c r="E289" s="74"/>
      <c r="F289" s="68">
        <v>31211</v>
      </c>
    </row>
    <row r="290" spans="1:6" s="61" customFormat="1" x14ac:dyDescent="0.2">
      <c r="A290" s="63"/>
      <c r="B290" s="63"/>
      <c r="C290" s="63">
        <v>312120</v>
      </c>
      <c r="D290" s="64" t="s">
        <v>900</v>
      </c>
      <c r="E290" s="74"/>
      <c r="F290" s="68">
        <v>31212</v>
      </c>
    </row>
    <row r="291" spans="1:6" s="61" customFormat="1" x14ac:dyDescent="0.2">
      <c r="A291" s="63"/>
      <c r="B291" s="63"/>
      <c r="C291" s="63">
        <v>312130</v>
      </c>
      <c r="D291" s="64" t="s">
        <v>901</v>
      </c>
      <c r="E291" s="74"/>
      <c r="F291" s="68">
        <v>31213</v>
      </c>
    </row>
    <row r="292" spans="1:6" s="61" customFormat="1" x14ac:dyDescent="0.2">
      <c r="A292" s="63"/>
      <c r="B292" s="63"/>
      <c r="C292" s="63">
        <v>312140</v>
      </c>
      <c r="D292" s="64" t="s">
        <v>902</v>
      </c>
      <c r="E292" s="65"/>
      <c r="F292" s="68">
        <v>31214</v>
      </c>
    </row>
    <row r="293" spans="1:6" s="61" customFormat="1" x14ac:dyDescent="0.2">
      <c r="A293" s="63"/>
      <c r="B293" s="63"/>
      <c r="C293" s="63">
        <v>312200</v>
      </c>
      <c r="D293" s="64" t="s">
        <v>903</v>
      </c>
      <c r="E293" s="65"/>
      <c r="F293" s="68">
        <v>3122</v>
      </c>
    </row>
    <row r="294" spans="1:6" s="61" customFormat="1" x14ac:dyDescent="0.2">
      <c r="A294" s="63"/>
      <c r="B294" s="63"/>
      <c r="C294" s="63"/>
      <c r="D294" s="64"/>
      <c r="E294" s="74"/>
      <c r="F294" s="68"/>
    </row>
    <row r="295" spans="1:6" s="61" customFormat="1" x14ac:dyDescent="0.2">
      <c r="A295" s="63"/>
      <c r="B295" s="62" t="s">
        <v>904</v>
      </c>
      <c r="C295" s="62" t="s">
        <v>905</v>
      </c>
      <c r="D295" s="64"/>
      <c r="E295" s="74"/>
      <c r="F295" s="71"/>
    </row>
    <row r="296" spans="1:6" s="61" customFormat="1" x14ac:dyDescent="0.2">
      <c r="A296" s="63"/>
      <c r="B296" s="63"/>
      <c r="C296" s="63"/>
      <c r="D296" s="64"/>
      <c r="E296" s="74"/>
      <c r="F296" s="71"/>
    </row>
    <row r="297" spans="1:6" s="61" customFormat="1" x14ac:dyDescent="0.2">
      <c r="A297" s="63"/>
      <c r="B297" s="63"/>
      <c r="C297" s="63">
        <v>313100</v>
      </c>
      <c r="D297" s="64" t="s">
        <v>906</v>
      </c>
      <c r="E297" s="74"/>
      <c r="F297" s="68">
        <v>3131</v>
      </c>
    </row>
    <row r="298" spans="1:6" s="61" customFormat="1" x14ac:dyDescent="0.2">
      <c r="A298" s="63"/>
      <c r="B298" s="63"/>
      <c r="C298" s="63">
        <v>313200</v>
      </c>
      <c r="D298" s="64" t="s">
        <v>907</v>
      </c>
      <c r="E298" s="74"/>
      <c r="F298" s="68">
        <v>3132</v>
      </c>
    </row>
    <row r="299" spans="1:6" s="61" customFormat="1" x14ac:dyDescent="0.2">
      <c r="A299" s="63"/>
      <c r="B299" s="63"/>
      <c r="C299" s="63">
        <v>313300</v>
      </c>
      <c r="D299" s="64" t="s">
        <v>908</v>
      </c>
      <c r="E299" s="74"/>
      <c r="F299" s="68">
        <v>3133</v>
      </c>
    </row>
    <row r="300" spans="1:6" s="61" customFormat="1" x14ac:dyDescent="0.2">
      <c r="A300" s="63"/>
      <c r="B300" s="63"/>
      <c r="C300" s="63">
        <v>314110</v>
      </c>
      <c r="D300" s="64" t="s">
        <v>909</v>
      </c>
      <c r="E300" s="74"/>
      <c r="F300" s="68">
        <v>31411</v>
      </c>
    </row>
    <row r="301" spans="1:6" s="61" customFormat="1" x14ac:dyDescent="0.2">
      <c r="A301" s="63"/>
      <c r="B301" s="63"/>
      <c r="C301" s="63">
        <v>314120</v>
      </c>
      <c r="D301" s="64" t="s">
        <v>910</v>
      </c>
      <c r="E301" s="74"/>
      <c r="F301" s="68">
        <v>31412</v>
      </c>
    </row>
    <row r="302" spans="1:6" s="61" customFormat="1" x14ac:dyDescent="0.2">
      <c r="A302" s="63"/>
      <c r="B302" s="63"/>
      <c r="C302" s="63">
        <v>314900</v>
      </c>
      <c r="D302" s="64" t="s">
        <v>911</v>
      </c>
      <c r="E302" s="65"/>
      <c r="F302" s="68">
        <v>3149</v>
      </c>
    </row>
    <row r="303" spans="1:6" s="61" customFormat="1" x14ac:dyDescent="0.2">
      <c r="A303" s="63"/>
      <c r="B303" s="63"/>
      <c r="C303" s="63"/>
      <c r="D303" s="64"/>
      <c r="E303" s="65"/>
      <c r="F303" s="68"/>
    </row>
    <row r="304" spans="1:6" s="61" customFormat="1" x14ac:dyDescent="0.2">
      <c r="A304" s="63"/>
      <c r="B304" s="62" t="s">
        <v>912</v>
      </c>
      <c r="C304" s="62" t="s">
        <v>913</v>
      </c>
      <c r="D304" s="64"/>
      <c r="E304" s="65"/>
      <c r="F304" s="68"/>
    </row>
    <row r="305" spans="1:6" s="61" customFormat="1" x14ac:dyDescent="0.2">
      <c r="A305" s="63"/>
      <c r="B305" s="63"/>
      <c r="C305" s="63"/>
      <c r="D305" s="64"/>
      <c r="E305" s="74"/>
      <c r="F305" s="68"/>
    </row>
    <row r="306" spans="1:6" s="61" customFormat="1" x14ac:dyDescent="0.2">
      <c r="A306" s="63"/>
      <c r="B306" s="63"/>
      <c r="C306" s="63">
        <v>315000</v>
      </c>
      <c r="D306" s="64" t="s">
        <v>914</v>
      </c>
      <c r="E306" s="74"/>
      <c r="F306" s="68">
        <v>315</v>
      </c>
    </row>
    <row r="307" spans="1:6" s="61" customFormat="1" x14ac:dyDescent="0.2">
      <c r="A307" s="63"/>
      <c r="B307" s="63"/>
      <c r="C307" s="63">
        <v>316000</v>
      </c>
      <c r="D307" s="64" t="s">
        <v>915</v>
      </c>
      <c r="E307" s="74"/>
      <c r="F307" s="68">
        <v>316</v>
      </c>
    </row>
    <row r="308" spans="1:6" s="61" customFormat="1" x14ac:dyDescent="0.2">
      <c r="A308" s="63"/>
      <c r="B308" s="63"/>
      <c r="C308" s="63"/>
      <c r="D308" s="64"/>
      <c r="E308" s="74"/>
      <c r="F308" s="68"/>
    </row>
    <row r="309" spans="1:6" s="61" customFormat="1" x14ac:dyDescent="0.2">
      <c r="A309" s="63"/>
      <c r="B309" s="62">
        <v>322</v>
      </c>
      <c r="C309" s="62" t="s">
        <v>916</v>
      </c>
      <c r="D309" s="64"/>
      <c r="E309" s="65"/>
      <c r="F309" s="71"/>
    </row>
    <row r="310" spans="1:6" s="61" customFormat="1" x14ac:dyDescent="0.2">
      <c r="A310" s="63"/>
      <c r="B310" s="63"/>
      <c r="C310" s="63"/>
      <c r="D310" s="64"/>
      <c r="E310" s="65"/>
      <c r="F310" s="68"/>
    </row>
    <row r="311" spans="1:6" s="61" customFormat="1" x14ac:dyDescent="0.2">
      <c r="A311" s="63"/>
      <c r="B311" s="63"/>
      <c r="C311" s="63">
        <v>322110</v>
      </c>
      <c r="D311" s="64" t="s">
        <v>917</v>
      </c>
      <c r="E311" s="74"/>
      <c r="F311" s="68">
        <v>32211</v>
      </c>
    </row>
    <row r="312" spans="1:6" s="61" customFormat="1" x14ac:dyDescent="0.2">
      <c r="A312" s="63"/>
      <c r="B312" s="63"/>
      <c r="C312" s="63">
        <v>322120</v>
      </c>
      <c r="D312" s="64" t="s">
        <v>918</v>
      </c>
      <c r="E312" s="74"/>
      <c r="F312" s="68">
        <v>32212</v>
      </c>
    </row>
    <row r="313" spans="1:6" s="61" customFormat="1" x14ac:dyDescent="0.2">
      <c r="A313" s="63"/>
      <c r="B313" s="63"/>
      <c r="C313" s="63">
        <v>322130</v>
      </c>
      <c r="D313" s="64" t="s">
        <v>919</v>
      </c>
      <c r="E313" s="75"/>
      <c r="F313" s="68">
        <v>32213</v>
      </c>
    </row>
    <row r="314" spans="1:6" s="61" customFormat="1" x14ac:dyDescent="0.2">
      <c r="A314" s="63"/>
      <c r="B314" s="63"/>
      <c r="C314" s="63">
        <v>322210</v>
      </c>
      <c r="D314" s="64" t="s">
        <v>920</v>
      </c>
      <c r="E314" s="74"/>
      <c r="F314" s="66">
        <v>32221</v>
      </c>
    </row>
    <row r="315" spans="1:6" s="61" customFormat="1" x14ac:dyDescent="0.2">
      <c r="A315" s="63"/>
      <c r="B315" s="63"/>
      <c r="C315" s="63">
        <v>322220</v>
      </c>
      <c r="D315" s="64" t="s">
        <v>921</v>
      </c>
      <c r="E315" s="74"/>
      <c r="F315" s="68">
        <v>32222</v>
      </c>
    </row>
    <row r="316" spans="1:6" s="61" customFormat="1" x14ac:dyDescent="0.2">
      <c r="A316" s="63"/>
      <c r="B316" s="63"/>
      <c r="C316" s="63">
        <v>322230</v>
      </c>
      <c r="D316" s="64" t="s">
        <v>922</v>
      </c>
      <c r="E316" s="74"/>
      <c r="F316" s="68">
        <v>32223</v>
      </c>
    </row>
    <row r="317" spans="1:6" s="61" customFormat="1" x14ac:dyDescent="0.2">
      <c r="A317" s="63"/>
      <c r="B317" s="63"/>
      <c r="C317" s="63">
        <v>322291</v>
      </c>
      <c r="D317" s="64" t="s">
        <v>923</v>
      </c>
      <c r="E317" s="74"/>
      <c r="F317" s="68">
        <v>322291</v>
      </c>
    </row>
    <row r="318" spans="1:6" s="61" customFormat="1" x14ac:dyDescent="0.2">
      <c r="A318" s="63"/>
      <c r="B318" s="63"/>
      <c r="C318" s="63">
        <v>322299</v>
      </c>
      <c r="D318" s="64" t="s">
        <v>924</v>
      </c>
      <c r="E318" s="74"/>
      <c r="F318" s="68">
        <v>322299</v>
      </c>
    </row>
    <row r="319" spans="1:6" s="61" customFormat="1" x14ac:dyDescent="0.2">
      <c r="A319" s="63"/>
      <c r="B319" s="63"/>
      <c r="C319" s="63"/>
      <c r="D319" s="64"/>
      <c r="E319" s="65"/>
      <c r="F319" s="71"/>
    </row>
    <row r="320" spans="1:6" s="61" customFormat="1" x14ac:dyDescent="0.2">
      <c r="A320" s="63"/>
      <c r="B320" s="62">
        <v>323</v>
      </c>
      <c r="C320" s="62" t="s">
        <v>925</v>
      </c>
      <c r="D320" s="64"/>
      <c r="E320" s="65"/>
      <c r="F320" s="71"/>
    </row>
    <row r="321" spans="1:6" s="61" customFormat="1" x14ac:dyDescent="0.2">
      <c r="A321" s="63"/>
      <c r="B321" s="63"/>
      <c r="C321" s="63"/>
      <c r="D321" s="64"/>
      <c r="E321" s="74"/>
      <c r="F321" s="71"/>
    </row>
    <row r="322" spans="1:6" s="61" customFormat="1" x14ac:dyDescent="0.2">
      <c r="A322" s="63"/>
      <c r="B322" s="63"/>
      <c r="C322" s="63">
        <v>323110</v>
      </c>
      <c r="D322" s="64" t="s">
        <v>926</v>
      </c>
      <c r="E322" s="74"/>
      <c r="F322" s="66">
        <v>32311</v>
      </c>
    </row>
    <row r="323" spans="1:6" s="61" customFormat="1" x14ac:dyDescent="0.2">
      <c r="A323" s="63"/>
      <c r="B323" s="63"/>
      <c r="C323" s="63">
        <v>323120</v>
      </c>
      <c r="D323" s="64" t="s">
        <v>927</v>
      </c>
      <c r="E323" s="74"/>
      <c r="F323" s="68">
        <v>32312</v>
      </c>
    </row>
    <row r="324" spans="1:6" s="61" customFormat="1" x14ac:dyDescent="0.2">
      <c r="A324" s="63"/>
      <c r="B324" s="63"/>
      <c r="C324" s="63"/>
      <c r="D324" s="64"/>
      <c r="E324" s="65"/>
      <c r="F324" s="71"/>
    </row>
    <row r="325" spans="1:6" s="61" customFormat="1" x14ac:dyDescent="0.2">
      <c r="A325" s="63"/>
      <c r="B325" s="62">
        <v>324</v>
      </c>
      <c r="C325" s="62" t="s">
        <v>928</v>
      </c>
      <c r="D325" s="64"/>
      <c r="E325" s="65"/>
      <c r="F325" s="71"/>
    </row>
    <row r="326" spans="1:6" s="61" customFormat="1" x14ac:dyDescent="0.2">
      <c r="A326" s="63"/>
      <c r="B326" s="63"/>
      <c r="C326" s="63"/>
      <c r="D326" s="64"/>
      <c r="E326" s="65"/>
      <c r="F326" s="71"/>
    </row>
    <row r="327" spans="1:6" s="61" customFormat="1" x14ac:dyDescent="0.2">
      <c r="A327" s="63"/>
      <c r="B327" s="63"/>
      <c r="C327" s="63">
        <v>324110</v>
      </c>
      <c r="D327" s="64" t="s">
        <v>929</v>
      </c>
      <c r="E327" s="65"/>
      <c r="F327" s="68">
        <v>32411</v>
      </c>
    </row>
    <row r="328" spans="1:6" s="61" customFormat="1" x14ac:dyDescent="0.2">
      <c r="A328" s="63"/>
      <c r="B328" s="63"/>
      <c r="C328" s="63">
        <v>324121</v>
      </c>
      <c r="D328" s="64" t="s">
        <v>930</v>
      </c>
      <c r="E328" s="65"/>
      <c r="F328" s="68">
        <v>324121</v>
      </c>
    </row>
    <row r="329" spans="1:6" s="61" customFormat="1" x14ac:dyDescent="0.2">
      <c r="A329" s="63"/>
      <c r="B329" s="63"/>
      <c r="C329" s="63">
        <v>324122</v>
      </c>
      <c r="D329" s="64" t="s">
        <v>931</v>
      </c>
      <c r="E329" s="65"/>
      <c r="F329" s="68">
        <v>324122</v>
      </c>
    </row>
    <row r="330" spans="1:6" s="61" customFormat="1" x14ac:dyDescent="0.2">
      <c r="A330" s="63"/>
      <c r="B330" s="63"/>
      <c r="C330" s="63">
        <v>324190</v>
      </c>
      <c r="D330" s="64" t="s">
        <v>932</v>
      </c>
      <c r="E330" s="65"/>
      <c r="F330" s="68">
        <v>32419</v>
      </c>
    </row>
    <row r="331" spans="1:6" s="61" customFormat="1" x14ac:dyDescent="0.2">
      <c r="A331" s="63"/>
      <c r="B331" s="63"/>
      <c r="C331" s="63"/>
      <c r="D331" s="64"/>
      <c r="E331" s="65"/>
      <c r="F331" s="71"/>
    </row>
    <row r="332" spans="1:6" s="61" customFormat="1" x14ac:dyDescent="0.2">
      <c r="A332" s="63"/>
      <c r="B332" s="62">
        <v>325</v>
      </c>
      <c r="C332" s="62" t="s">
        <v>933</v>
      </c>
      <c r="D332" s="64"/>
      <c r="E332" s="65"/>
      <c r="F332" s="71"/>
    </row>
    <row r="333" spans="1:6" s="61" customFormat="1" x14ac:dyDescent="0.2">
      <c r="A333" s="63"/>
      <c r="B333" s="63"/>
      <c r="C333" s="63"/>
      <c r="D333" s="64"/>
      <c r="E333" s="65"/>
      <c r="F333" s="71"/>
    </row>
    <row r="334" spans="1:6" s="61" customFormat="1" x14ac:dyDescent="0.2">
      <c r="A334" s="63"/>
      <c r="B334" s="63"/>
      <c r="C334" s="63">
        <v>325110</v>
      </c>
      <c r="D334" s="64" t="s">
        <v>934</v>
      </c>
      <c r="E334" s="65"/>
      <c r="F334" s="68">
        <v>32511</v>
      </c>
    </row>
    <row r="335" spans="1:6" s="61" customFormat="1" x14ac:dyDescent="0.2">
      <c r="A335" s="63"/>
      <c r="B335" s="63"/>
      <c r="C335" s="63">
        <v>325120</v>
      </c>
      <c r="D335" s="64" t="s">
        <v>935</v>
      </c>
      <c r="E335" s="65"/>
      <c r="F335" s="68">
        <v>32512</v>
      </c>
    </row>
    <row r="336" spans="1:6" s="61" customFormat="1" x14ac:dyDescent="0.2">
      <c r="A336" s="63"/>
      <c r="B336" s="63"/>
      <c r="C336" s="63">
        <v>325130</v>
      </c>
      <c r="D336" s="64" t="s">
        <v>936</v>
      </c>
      <c r="E336" s="65"/>
      <c r="F336" s="68">
        <v>32513</v>
      </c>
    </row>
    <row r="337" spans="1:6" s="61" customFormat="1" x14ac:dyDescent="0.2">
      <c r="A337" s="63"/>
      <c r="B337" s="63"/>
      <c r="C337" s="63">
        <v>325180</v>
      </c>
      <c r="D337" s="64" t="s">
        <v>937</v>
      </c>
      <c r="E337" s="65"/>
      <c r="F337" s="68">
        <v>32518</v>
      </c>
    </row>
    <row r="338" spans="1:6" s="61" customFormat="1" x14ac:dyDescent="0.2">
      <c r="A338" s="63"/>
      <c r="B338" s="63"/>
      <c r="C338" s="63">
        <v>325190</v>
      </c>
      <c r="D338" s="64" t="s">
        <v>938</v>
      </c>
      <c r="E338" s="65"/>
      <c r="F338" s="66">
        <v>32519</v>
      </c>
    </row>
    <row r="339" spans="1:6" s="61" customFormat="1" x14ac:dyDescent="0.2">
      <c r="A339" s="63"/>
      <c r="B339" s="63"/>
      <c r="C339" s="63">
        <v>325211</v>
      </c>
      <c r="D339" s="64" t="s">
        <v>939</v>
      </c>
      <c r="E339" s="65"/>
      <c r="F339" s="68">
        <v>325211</v>
      </c>
    </row>
    <row r="340" spans="1:6" s="61" customFormat="1" x14ac:dyDescent="0.2">
      <c r="A340" s="63"/>
      <c r="B340" s="63"/>
      <c r="C340" s="63" t="s">
        <v>940</v>
      </c>
      <c r="D340" s="64" t="s">
        <v>941</v>
      </c>
      <c r="E340" s="65"/>
      <c r="F340" s="72" t="s">
        <v>942</v>
      </c>
    </row>
    <row r="341" spans="1:6" s="61" customFormat="1" x14ac:dyDescent="0.2">
      <c r="A341" s="63"/>
      <c r="B341" s="63"/>
      <c r="C341" s="63">
        <v>325310</v>
      </c>
      <c r="D341" s="64" t="s">
        <v>943</v>
      </c>
      <c r="E341" s="65"/>
      <c r="F341" s="68">
        <v>32531</v>
      </c>
    </row>
    <row r="342" spans="1:6" s="61" customFormat="1" x14ac:dyDescent="0.2">
      <c r="A342" s="63"/>
      <c r="B342" s="63"/>
      <c r="C342" s="63">
        <v>325320</v>
      </c>
      <c r="D342" s="64" t="s">
        <v>944</v>
      </c>
      <c r="E342" s="65"/>
      <c r="F342" s="68">
        <v>32532</v>
      </c>
    </row>
    <row r="343" spans="1:6" s="61" customFormat="1" x14ac:dyDescent="0.2">
      <c r="A343" s="63"/>
      <c r="B343" s="63"/>
      <c r="C343" s="63">
        <v>325411</v>
      </c>
      <c r="D343" s="64" t="s">
        <v>945</v>
      </c>
      <c r="E343" s="65"/>
      <c r="F343" s="68">
        <v>325411</v>
      </c>
    </row>
    <row r="344" spans="1:6" s="61" customFormat="1" x14ac:dyDescent="0.2">
      <c r="A344" s="63"/>
      <c r="B344" s="63"/>
      <c r="C344" s="63">
        <v>325412</v>
      </c>
      <c r="D344" s="64" t="s">
        <v>946</v>
      </c>
      <c r="E344" s="65"/>
      <c r="F344" s="68">
        <v>325412</v>
      </c>
    </row>
    <row r="345" spans="1:6" s="61" customFormat="1" x14ac:dyDescent="0.2">
      <c r="A345" s="63"/>
      <c r="B345" s="63"/>
      <c r="C345" s="63">
        <v>325413</v>
      </c>
      <c r="D345" s="64" t="s">
        <v>947</v>
      </c>
      <c r="E345" s="65"/>
      <c r="F345" s="68">
        <v>325413</v>
      </c>
    </row>
    <row r="346" spans="1:6" s="61" customFormat="1" x14ac:dyDescent="0.2">
      <c r="A346" s="63"/>
      <c r="B346" s="63"/>
      <c r="C346" s="63">
        <v>325414</v>
      </c>
      <c r="D346" s="64" t="s">
        <v>948</v>
      </c>
      <c r="E346" s="65"/>
      <c r="F346" s="68">
        <v>325414</v>
      </c>
    </row>
    <row r="347" spans="1:6" s="61" customFormat="1" x14ac:dyDescent="0.2">
      <c r="A347" s="63"/>
      <c r="B347" s="63"/>
      <c r="C347" s="63">
        <v>325510</v>
      </c>
      <c r="D347" s="64" t="s">
        <v>949</v>
      </c>
      <c r="E347" s="65"/>
      <c r="F347" s="68">
        <v>32551</v>
      </c>
    </row>
    <row r="348" spans="1:6" s="61" customFormat="1" x14ac:dyDescent="0.2">
      <c r="A348" s="63"/>
      <c r="B348" s="63"/>
      <c r="C348" s="63">
        <v>325520</v>
      </c>
      <c r="D348" s="64" t="s">
        <v>950</v>
      </c>
      <c r="E348" s="65"/>
      <c r="F348" s="68">
        <v>32552</v>
      </c>
    </row>
    <row r="349" spans="1:6" s="61" customFormat="1" x14ac:dyDescent="0.2">
      <c r="A349" s="63"/>
      <c r="B349" s="63"/>
      <c r="C349" s="63">
        <v>325610</v>
      </c>
      <c r="D349" s="64" t="s">
        <v>951</v>
      </c>
      <c r="E349" s="65"/>
      <c r="F349" s="68">
        <v>32561</v>
      </c>
    </row>
    <row r="350" spans="1:6" s="61" customFormat="1" x14ac:dyDescent="0.2">
      <c r="A350" s="63"/>
      <c r="B350" s="63"/>
      <c r="C350" s="63">
        <v>325620</v>
      </c>
      <c r="D350" s="64" t="s">
        <v>952</v>
      </c>
      <c r="E350" s="65"/>
      <c r="F350" s="68">
        <v>32562</v>
      </c>
    </row>
    <row r="351" spans="1:6" s="61" customFormat="1" x14ac:dyDescent="0.2">
      <c r="A351" s="63"/>
      <c r="B351" s="63"/>
      <c r="C351" s="63">
        <v>325910</v>
      </c>
      <c r="D351" s="64" t="s">
        <v>953</v>
      </c>
      <c r="E351" s="65"/>
      <c r="F351" s="68">
        <v>32591</v>
      </c>
    </row>
    <row r="352" spans="1:6" s="61" customFormat="1" x14ac:dyDescent="0.2">
      <c r="A352" s="63"/>
      <c r="B352" s="63"/>
      <c r="C352" s="63" t="s">
        <v>954</v>
      </c>
      <c r="D352" s="64" t="s">
        <v>955</v>
      </c>
      <c r="E352" s="65"/>
      <c r="F352" s="66" t="s">
        <v>956</v>
      </c>
    </row>
    <row r="353" spans="1:6" s="61" customFormat="1" x14ac:dyDescent="0.2">
      <c r="A353" s="63"/>
      <c r="B353" s="63"/>
      <c r="C353" s="63"/>
      <c r="D353" s="64"/>
      <c r="E353" s="65"/>
      <c r="F353" s="71"/>
    </row>
    <row r="354" spans="1:6" s="61" customFormat="1" x14ac:dyDescent="0.2">
      <c r="A354" s="63"/>
      <c r="B354" s="62">
        <v>326</v>
      </c>
      <c r="C354" s="62" t="s">
        <v>957</v>
      </c>
      <c r="D354" s="64"/>
      <c r="E354" s="65"/>
      <c r="F354" s="68"/>
    </row>
    <row r="355" spans="1:6" s="61" customFormat="1" x14ac:dyDescent="0.2">
      <c r="A355" s="63"/>
      <c r="B355" s="63"/>
      <c r="C355" s="63"/>
      <c r="D355" s="64"/>
      <c r="E355" s="65"/>
      <c r="F355" s="68"/>
    </row>
    <row r="356" spans="1:6" s="61" customFormat="1" x14ac:dyDescent="0.2">
      <c r="A356" s="63"/>
      <c r="B356" s="63"/>
      <c r="C356" s="63">
        <v>326110</v>
      </c>
      <c r="D356" s="64" t="s">
        <v>958</v>
      </c>
      <c r="E356" s="65"/>
      <c r="F356" s="68">
        <v>32611</v>
      </c>
    </row>
    <row r="357" spans="1:6" s="61" customFormat="1" x14ac:dyDescent="0.2">
      <c r="A357" s="63"/>
      <c r="B357" s="63"/>
      <c r="C357" s="63">
        <v>326120</v>
      </c>
      <c r="D357" s="64" t="s">
        <v>959</v>
      </c>
      <c r="E357" s="65"/>
      <c r="F357" s="68">
        <v>32612</v>
      </c>
    </row>
    <row r="358" spans="1:6" s="61" customFormat="1" x14ac:dyDescent="0.2">
      <c r="A358" s="63"/>
      <c r="B358" s="63"/>
      <c r="C358" s="63">
        <v>326130</v>
      </c>
      <c r="D358" s="64" t="s">
        <v>960</v>
      </c>
      <c r="E358" s="65"/>
      <c r="F358" s="68">
        <v>32613</v>
      </c>
    </row>
    <row r="359" spans="1:6" s="61" customFormat="1" x14ac:dyDescent="0.2">
      <c r="A359" s="63"/>
      <c r="B359" s="63"/>
      <c r="C359" s="63">
        <v>326140</v>
      </c>
      <c r="D359" s="64" t="s">
        <v>961</v>
      </c>
      <c r="E359" s="65"/>
      <c r="F359" s="68">
        <v>32614</v>
      </c>
    </row>
    <row r="360" spans="1:6" s="61" customFormat="1" x14ac:dyDescent="0.2">
      <c r="A360" s="63"/>
      <c r="B360" s="63"/>
      <c r="C360" s="63">
        <v>326150</v>
      </c>
      <c r="D360" s="64" t="s">
        <v>962</v>
      </c>
      <c r="E360" s="65"/>
      <c r="F360" s="68">
        <v>32615</v>
      </c>
    </row>
    <row r="361" spans="1:6" s="61" customFormat="1" x14ac:dyDescent="0.2">
      <c r="A361" s="63"/>
      <c r="B361" s="63"/>
      <c r="C361" s="63">
        <v>326160</v>
      </c>
      <c r="D361" s="64" t="s">
        <v>963</v>
      </c>
      <c r="E361" s="65"/>
      <c r="F361" s="68">
        <v>32616</v>
      </c>
    </row>
    <row r="362" spans="1:6" s="61" customFormat="1" x14ac:dyDescent="0.2">
      <c r="A362" s="63"/>
      <c r="B362" s="63"/>
      <c r="C362" s="63">
        <v>326190</v>
      </c>
      <c r="D362" s="64" t="s">
        <v>964</v>
      </c>
      <c r="E362" s="65"/>
      <c r="F362" s="68">
        <v>32619</v>
      </c>
    </row>
    <row r="363" spans="1:6" s="61" customFormat="1" x14ac:dyDescent="0.2">
      <c r="A363" s="63"/>
      <c r="B363" s="63"/>
      <c r="C363" s="63">
        <v>326210</v>
      </c>
      <c r="D363" s="64" t="s">
        <v>965</v>
      </c>
      <c r="E363" s="65"/>
      <c r="F363" s="68">
        <v>32621</v>
      </c>
    </row>
    <row r="364" spans="1:6" s="61" customFormat="1" x14ac:dyDescent="0.2">
      <c r="A364" s="63"/>
      <c r="B364" s="63"/>
      <c r="C364" s="63">
        <v>326220</v>
      </c>
      <c r="D364" s="64" t="s">
        <v>966</v>
      </c>
      <c r="E364" s="65"/>
      <c r="F364" s="68">
        <v>32622</v>
      </c>
    </row>
    <row r="365" spans="1:6" s="61" customFormat="1" x14ac:dyDescent="0.2">
      <c r="A365" s="63"/>
      <c r="B365" s="63"/>
      <c r="C365" s="63">
        <v>326290</v>
      </c>
      <c r="D365" s="64" t="s">
        <v>967</v>
      </c>
      <c r="E365" s="65"/>
      <c r="F365" s="68">
        <v>32629</v>
      </c>
    </row>
    <row r="366" spans="1:6" s="61" customFormat="1" x14ac:dyDescent="0.2">
      <c r="A366" s="63"/>
      <c r="B366" s="63"/>
      <c r="C366" s="63"/>
      <c r="D366" s="64"/>
      <c r="E366" s="65"/>
      <c r="F366" s="71"/>
    </row>
    <row r="367" spans="1:6" s="61" customFormat="1" x14ac:dyDescent="0.2">
      <c r="A367" s="62">
        <v>42</v>
      </c>
      <c r="B367" s="62" t="s">
        <v>968</v>
      </c>
      <c r="C367" s="63"/>
      <c r="D367" s="64"/>
      <c r="E367" s="65"/>
      <c r="F367" s="68"/>
    </row>
    <row r="368" spans="1:6" s="61" customFormat="1" x14ac:dyDescent="0.2">
      <c r="A368" s="63"/>
      <c r="B368" s="63"/>
      <c r="C368" s="63"/>
      <c r="D368" s="64"/>
      <c r="E368" s="65"/>
      <c r="F368" s="68"/>
    </row>
    <row r="369" spans="1:6" s="61" customFormat="1" x14ac:dyDescent="0.2">
      <c r="A369" s="63"/>
      <c r="B369" s="62">
        <v>42</v>
      </c>
      <c r="C369" s="62" t="s">
        <v>968</v>
      </c>
      <c r="D369" s="64"/>
      <c r="E369" s="65"/>
      <c r="F369" s="71"/>
    </row>
    <row r="370" spans="1:6" s="61" customFormat="1" x14ac:dyDescent="0.2">
      <c r="A370" s="63"/>
      <c r="B370" s="63"/>
      <c r="C370" s="63"/>
      <c r="D370" s="64"/>
      <c r="E370" s="65"/>
      <c r="F370" s="71"/>
    </row>
    <row r="371" spans="1:6" s="61" customFormat="1" x14ac:dyDescent="0.2">
      <c r="A371" s="63"/>
      <c r="B371" s="63"/>
      <c r="C371" s="63">
        <v>420000</v>
      </c>
      <c r="D371" s="64" t="s">
        <v>968</v>
      </c>
      <c r="E371" s="73" t="s">
        <v>625</v>
      </c>
      <c r="F371" s="68">
        <v>42</v>
      </c>
    </row>
    <row r="372" spans="1:6" s="61" customFormat="1" x14ac:dyDescent="0.2">
      <c r="A372" s="63"/>
      <c r="B372" s="63"/>
      <c r="C372" s="63"/>
      <c r="D372" s="64"/>
      <c r="E372" s="65"/>
      <c r="F372" s="68"/>
    </row>
    <row r="373" spans="1:6" s="61" customFormat="1" x14ac:dyDescent="0.2">
      <c r="A373" s="62" t="s">
        <v>969</v>
      </c>
      <c r="B373" s="62" t="s">
        <v>970</v>
      </c>
      <c r="C373" s="63"/>
      <c r="D373" s="64"/>
      <c r="E373" s="65"/>
      <c r="F373" s="68"/>
    </row>
    <row r="374" spans="1:6" s="61" customFormat="1" x14ac:dyDescent="0.2">
      <c r="A374" s="63"/>
      <c r="B374" s="63"/>
      <c r="C374" s="63"/>
      <c r="D374" s="64"/>
      <c r="E374" s="65"/>
      <c r="F374" s="76"/>
    </row>
    <row r="375" spans="1:6" s="61" customFormat="1" x14ac:dyDescent="0.2">
      <c r="A375" s="63"/>
      <c r="B375" s="62">
        <v>441</v>
      </c>
      <c r="C375" s="62" t="s">
        <v>971</v>
      </c>
      <c r="D375" s="64"/>
      <c r="E375" s="65"/>
      <c r="F375" s="68"/>
    </row>
    <row r="376" spans="1:6" s="61" customFormat="1" x14ac:dyDescent="0.2">
      <c r="A376" s="63"/>
      <c r="B376" s="63"/>
      <c r="C376" s="63"/>
      <c r="D376" s="64"/>
      <c r="E376" s="65"/>
      <c r="F376" s="71"/>
    </row>
    <row r="377" spans="1:6" s="61" customFormat="1" x14ac:dyDescent="0.2">
      <c r="A377" s="63"/>
      <c r="B377" s="63"/>
      <c r="C377" s="63">
        <v>441000</v>
      </c>
      <c r="D377" s="64" t="s">
        <v>971</v>
      </c>
      <c r="E377" s="65"/>
      <c r="F377" s="68">
        <v>441</v>
      </c>
    </row>
    <row r="378" spans="1:6" s="61" customFormat="1" x14ac:dyDescent="0.2">
      <c r="A378" s="63"/>
      <c r="B378" s="63"/>
      <c r="C378" s="63"/>
      <c r="D378" s="64"/>
      <c r="E378" s="73"/>
      <c r="F378" s="68"/>
    </row>
    <row r="379" spans="1:6" s="61" customFormat="1" x14ac:dyDescent="0.2">
      <c r="A379" s="63"/>
      <c r="B379" s="62">
        <v>445</v>
      </c>
      <c r="C379" s="62" t="s">
        <v>972</v>
      </c>
      <c r="D379" s="64"/>
      <c r="E379" s="65"/>
      <c r="F379" s="68"/>
    </row>
    <row r="380" spans="1:6" s="61" customFormat="1" x14ac:dyDescent="0.2">
      <c r="A380" s="63"/>
      <c r="B380" s="63"/>
      <c r="C380" s="63"/>
      <c r="D380" s="64"/>
      <c r="E380" s="73"/>
      <c r="F380" s="68"/>
    </row>
    <row r="381" spans="1:6" s="61" customFormat="1" x14ac:dyDescent="0.2">
      <c r="A381" s="63"/>
      <c r="B381" s="63"/>
      <c r="C381" s="63">
        <v>445000</v>
      </c>
      <c r="D381" s="64" t="s">
        <v>972</v>
      </c>
      <c r="E381" s="65"/>
      <c r="F381" s="68">
        <v>445</v>
      </c>
    </row>
    <row r="382" spans="1:6" s="61" customFormat="1" x14ac:dyDescent="0.2">
      <c r="A382" s="62"/>
      <c r="B382" s="62"/>
      <c r="C382" s="63"/>
      <c r="D382" s="64"/>
      <c r="E382" s="65"/>
      <c r="F382" s="68"/>
    </row>
    <row r="383" spans="1:6" s="61" customFormat="1" x14ac:dyDescent="0.2">
      <c r="A383" s="63"/>
      <c r="B383" s="62">
        <v>452</v>
      </c>
      <c r="C383" s="62" t="s">
        <v>973</v>
      </c>
      <c r="D383" s="64"/>
      <c r="E383" s="65"/>
      <c r="F383" s="68"/>
    </row>
    <row r="384" spans="1:6" s="61" customFormat="1" x14ac:dyDescent="0.2">
      <c r="A384" s="63"/>
      <c r="B384" s="62"/>
      <c r="C384" s="62"/>
      <c r="D384" s="64"/>
      <c r="E384" s="65"/>
      <c r="F384" s="68"/>
    </row>
    <row r="385" spans="1:6" s="61" customFormat="1" x14ac:dyDescent="0.2">
      <c r="A385" s="63"/>
      <c r="B385" s="63"/>
      <c r="C385" s="63">
        <v>452000</v>
      </c>
      <c r="D385" s="64" t="s">
        <v>973</v>
      </c>
      <c r="E385" s="65"/>
      <c r="F385" s="68">
        <v>452</v>
      </c>
    </row>
    <row r="386" spans="1:6" s="61" customFormat="1" x14ac:dyDescent="0.2">
      <c r="A386" s="63"/>
      <c r="B386" s="63"/>
      <c r="C386" s="63"/>
      <c r="D386" s="64"/>
      <c r="E386" s="65"/>
      <c r="F386" s="68"/>
    </row>
    <row r="387" spans="1:6" s="61" customFormat="1" x14ac:dyDescent="0.2">
      <c r="A387" s="63"/>
      <c r="B387" s="62" t="s">
        <v>974</v>
      </c>
      <c r="C387" s="62" t="s">
        <v>975</v>
      </c>
      <c r="D387" s="64"/>
      <c r="E387" s="65"/>
      <c r="F387" s="68"/>
    </row>
    <row r="388" spans="1:6" s="61" customFormat="1" x14ac:dyDescent="0.2">
      <c r="A388" s="63"/>
      <c r="B388" s="62"/>
      <c r="C388" s="62"/>
      <c r="D388" s="64"/>
      <c r="E388" s="65"/>
      <c r="F388" s="68"/>
    </row>
    <row r="389" spans="1:6" s="61" customFormat="1" x14ac:dyDescent="0.2">
      <c r="A389" s="63"/>
      <c r="B389" s="63"/>
      <c r="C389" s="63" t="s">
        <v>976</v>
      </c>
      <c r="D389" s="64" t="s">
        <v>975</v>
      </c>
      <c r="E389" s="73" t="s">
        <v>625</v>
      </c>
      <c r="F389" s="68" t="s">
        <v>977</v>
      </c>
    </row>
    <row r="390" spans="1:6" s="61" customFormat="1" x14ac:dyDescent="0.2">
      <c r="A390" s="63"/>
      <c r="B390" s="63"/>
      <c r="C390" s="63"/>
      <c r="D390" s="64"/>
      <c r="E390" s="65"/>
      <c r="F390" s="68"/>
    </row>
    <row r="391" spans="1:6" s="61" customFormat="1" x14ac:dyDescent="0.2">
      <c r="A391" s="62" t="s">
        <v>978</v>
      </c>
      <c r="B391" s="62" t="s">
        <v>979</v>
      </c>
      <c r="C391" s="63"/>
      <c r="D391" s="64"/>
      <c r="E391" s="65"/>
      <c r="F391" s="68"/>
    </row>
    <row r="392" spans="1:6" s="61" customFormat="1" x14ac:dyDescent="0.2">
      <c r="A392" s="62"/>
      <c r="B392" s="62"/>
      <c r="C392" s="62"/>
      <c r="D392" s="64"/>
      <c r="E392" s="65"/>
      <c r="F392" s="68"/>
    </row>
    <row r="393" spans="1:6" s="61" customFormat="1" x14ac:dyDescent="0.2">
      <c r="A393" s="62"/>
      <c r="B393" s="62">
        <v>481</v>
      </c>
      <c r="C393" s="62" t="s">
        <v>980</v>
      </c>
      <c r="D393" s="64"/>
      <c r="E393" s="65"/>
      <c r="F393" s="68"/>
    </row>
    <row r="394" spans="1:6" s="61" customFormat="1" x14ac:dyDescent="0.2">
      <c r="A394" s="63"/>
      <c r="B394" s="63"/>
      <c r="C394" s="63"/>
      <c r="D394" s="64"/>
      <c r="E394" s="65"/>
      <c r="F394" s="68"/>
    </row>
    <row r="395" spans="1:6" s="61" customFormat="1" x14ac:dyDescent="0.2">
      <c r="A395" s="63"/>
      <c r="B395" s="63"/>
      <c r="C395" s="63">
        <v>481000</v>
      </c>
      <c r="D395" s="64" t="s">
        <v>980</v>
      </c>
      <c r="E395" s="65"/>
      <c r="F395" s="68">
        <v>481</v>
      </c>
    </row>
    <row r="396" spans="1:6" s="61" customFormat="1" x14ac:dyDescent="0.2">
      <c r="A396" s="63"/>
      <c r="B396" s="62"/>
      <c r="C396" s="62"/>
      <c r="D396" s="64"/>
      <c r="E396" s="65"/>
      <c r="F396" s="68"/>
    </row>
    <row r="397" spans="1:6" s="61" customFormat="1" x14ac:dyDescent="0.2">
      <c r="A397" s="63"/>
      <c r="B397" s="62">
        <v>482</v>
      </c>
      <c r="C397" s="62" t="s">
        <v>981</v>
      </c>
      <c r="D397" s="64"/>
      <c r="E397" s="65"/>
      <c r="F397" s="68"/>
    </row>
    <row r="398" spans="1:6" s="61" customFormat="1" x14ac:dyDescent="0.2">
      <c r="A398" s="63"/>
      <c r="B398" s="63"/>
      <c r="C398" s="63"/>
      <c r="D398" s="64"/>
      <c r="E398" s="65"/>
      <c r="F398" s="71"/>
    </row>
    <row r="399" spans="1:6" s="61" customFormat="1" x14ac:dyDescent="0.2">
      <c r="A399" s="63"/>
      <c r="B399" s="63"/>
      <c r="C399" s="63">
        <v>482000</v>
      </c>
      <c r="D399" s="64" t="s">
        <v>981</v>
      </c>
      <c r="E399" s="65"/>
      <c r="F399" s="68">
        <v>482</v>
      </c>
    </row>
    <row r="400" spans="1:6" s="61" customFormat="1" x14ac:dyDescent="0.2">
      <c r="A400" s="63"/>
      <c r="B400" s="62"/>
      <c r="C400" s="62"/>
      <c r="D400" s="64"/>
      <c r="E400" s="65"/>
      <c r="F400" s="68"/>
    </row>
    <row r="401" spans="1:6" s="61" customFormat="1" x14ac:dyDescent="0.2">
      <c r="A401" s="63"/>
      <c r="B401" s="62">
        <v>483</v>
      </c>
      <c r="C401" s="62" t="s">
        <v>982</v>
      </c>
      <c r="D401" s="64"/>
      <c r="E401" s="65"/>
      <c r="F401" s="68"/>
    </row>
    <row r="402" spans="1:6" s="61" customFormat="1" x14ac:dyDescent="0.2">
      <c r="A402" s="63"/>
      <c r="B402" s="63"/>
      <c r="C402" s="63"/>
      <c r="D402" s="64"/>
      <c r="E402" s="65"/>
      <c r="F402" s="71"/>
    </row>
    <row r="403" spans="1:6" s="61" customFormat="1" x14ac:dyDescent="0.2">
      <c r="A403" s="63"/>
      <c r="B403" s="63"/>
      <c r="C403" s="63">
        <v>483000</v>
      </c>
      <c r="D403" s="64" t="s">
        <v>982</v>
      </c>
      <c r="E403" s="65"/>
      <c r="F403" s="68">
        <v>483</v>
      </c>
    </row>
    <row r="404" spans="1:6" s="61" customFormat="1" x14ac:dyDescent="0.2">
      <c r="A404" s="63"/>
      <c r="B404" s="62"/>
      <c r="C404" s="62"/>
      <c r="D404" s="64"/>
      <c r="E404" s="65"/>
      <c r="F404" s="68"/>
    </row>
    <row r="405" spans="1:6" s="61" customFormat="1" x14ac:dyDescent="0.2">
      <c r="A405" s="63"/>
      <c r="B405" s="62">
        <v>484</v>
      </c>
      <c r="C405" s="62" t="s">
        <v>983</v>
      </c>
      <c r="D405" s="64"/>
      <c r="E405" s="65"/>
      <c r="F405" s="68"/>
    </row>
    <row r="406" spans="1:6" s="61" customFormat="1" x14ac:dyDescent="0.2">
      <c r="A406" s="63"/>
      <c r="B406" s="63"/>
      <c r="C406" s="63"/>
      <c r="D406" s="64"/>
      <c r="E406" s="65"/>
      <c r="F406" s="71"/>
    </row>
    <row r="407" spans="1:6" s="61" customFormat="1" x14ac:dyDescent="0.2">
      <c r="A407" s="63"/>
      <c r="B407" s="63"/>
      <c r="C407" s="63">
        <v>484000</v>
      </c>
      <c r="D407" s="64" t="s">
        <v>983</v>
      </c>
      <c r="E407" s="65"/>
      <c r="F407" s="68">
        <v>484</v>
      </c>
    </row>
    <row r="408" spans="1:6" s="61" customFormat="1" x14ac:dyDescent="0.2">
      <c r="A408" s="63"/>
      <c r="B408" s="62"/>
      <c r="C408" s="62"/>
      <c r="D408" s="64"/>
      <c r="E408" s="65"/>
      <c r="F408" s="68"/>
    </row>
    <row r="409" spans="1:6" s="61" customFormat="1" x14ac:dyDescent="0.2">
      <c r="A409" s="63"/>
      <c r="B409" s="62">
        <v>485</v>
      </c>
      <c r="C409" s="62" t="s">
        <v>984</v>
      </c>
      <c r="D409" s="64"/>
      <c r="E409" s="65"/>
      <c r="F409" s="68"/>
    </row>
    <row r="410" spans="1:6" s="61" customFormat="1" x14ac:dyDescent="0.2">
      <c r="A410" s="63"/>
      <c r="B410" s="63"/>
      <c r="C410" s="63"/>
      <c r="D410" s="64"/>
      <c r="E410" s="65"/>
      <c r="F410" s="71"/>
    </row>
    <row r="411" spans="1:6" s="61" customFormat="1" x14ac:dyDescent="0.2">
      <c r="A411" s="63"/>
      <c r="B411" s="63"/>
      <c r="C411" s="63">
        <v>485000</v>
      </c>
      <c r="D411" s="64" t="s">
        <v>984</v>
      </c>
      <c r="E411" s="65"/>
      <c r="F411" s="68">
        <v>485</v>
      </c>
    </row>
    <row r="412" spans="1:6" s="61" customFormat="1" x14ac:dyDescent="0.2">
      <c r="A412" s="63"/>
      <c r="B412" s="63"/>
      <c r="C412" s="63"/>
      <c r="D412" s="64"/>
      <c r="E412" s="65"/>
      <c r="F412" s="71"/>
    </row>
    <row r="413" spans="1:6" s="61" customFormat="1" x14ac:dyDescent="0.2">
      <c r="A413" s="63"/>
      <c r="B413" s="62">
        <v>486</v>
      </c>
      <c r="C413" s="62" t="s">
        <v>985</v>
      </c>
      <c r="D413" s="64"/>
      <c r="E413" s="65"/>
      <c r="F413" s="71"/>
    </row>
    <row r="414" spans="1:6" s="61" customFormat="1" x14ac:dyDescent="0.2">
      <c r="A414" s="63"/>
      <c r="B414" s="63"/>
      <c r="C414" s="63"/>
      <c r="D414" s="64"/>
      <c r="E414" s="65"/>
      <c r="F414" s="68"/>
    </row>
    <row r="415" spans="1:6" s="61" customFormat="1" x14ac:dyDescent="0.2">
      <c r="A415" s="63"/>
      <c r="B415" s="63"/>
      <c r="C415" s="63">
        <v>486000</v>
      </c>
      <c r="D415" s="64" t="s">
        <v>985</v>
      </c>
      <c r="E415" s="65"/>
      <c r="F415" s="68">
        <v>486</v>
      </c>
    </row>
    <row r="416" spans="1:6" s="61" customFormat="1" x14ac:dyDescent="0.2">
      <c r="A416" s="63"/>
      <c r="B416" s="63"/>
      <c r="C416" s="63"/>
      <c r="D416" s="64"/>
      <c r="E416" s="65"/>
      <c r="F416" s="71"/>
    </row>
    <row r="417" spans="1:6" s="61" customFormat="1" x14ac:dyDescent="0.2">
      <c r="A417" s="62"/>
      <c r="B417" s="62" t="s">
        <v>986</v>
      </c>
      <c r="C417" s="62" t="s">
        <v>987</v>
      </c>
      <c r="D417" s="64"/>
      <c r="E417" s="65"/>
      <c r="F417" s="71"/>
    </row>
    <row r="418" spans="1:6" s="61" customFormat="1" x14ac:dyDescent="0.2">
      <c r="A418" s="63"/>
      <c r="B418" s="63"/>
      <c r="C418" s="63"/>
      <c r="D418" s="64"/>
      <c r="E418" s="65"/>
      <c r="F418" s="68"/>
    </row>
    <row r="419" spans="1:6" s="61" customFormat="1" x14ac:dyDescent="0.2">
      <c r="A419" s="63"/>
      <c r="B419" s="62"/>
      <c r="C419" s="63" t="s">
        <v>988</v>
      </c>
      <c r="D419" s="64" t="s">
        <v>989</v>
      </c>
      <c r="E419" s="65"/>
      <c r="F419" s="77" t="s">
        <v>990</v>
      </c>
    </row>
    <row r="420" spans="1:6" s="61" customFormat="1" x14ac:dyDescent="0.2">
      <c r="A420" s="63"/>
      <c r="B420" s="63"/>
      <c r="C420" s="63">
        <v>492000</v>
      </c>
      <c r="D420" s="64" t="s">
        <v>991</v>
      </c>
      <c r="E420" s="65"/>
      <c r="F420" s="68">
        <v>492</v>
      </c>
    </row>
    <row r="421" spans="1:6" s="61" customFormat="1" x14ac:dyDescent="0.2">
      <c r="A421" s="63"/>
      <c r="B421" s="63"/>
      <c r="C421" s="63"/>
      <c r="D421" s="64"/>
      <c r="E421" s="65"/>
      <c r="F421" s="71"/>
    </row>
    <row r="422" spans="1:6" s="61" customFormat="1" x14ac:dyDescent="0.2">
      <c r="A422" s="63"/>
      <c r="B422" s="62">
        <v>493</v>
      </c>
      <c r="C422" s="62" t="s">
        <v>992</v>
      </c>
      <c r="D422" s="64"/>
      <c r="E422" s="65"/>
      <c r="F422" s="68"/>
    </row>
    <row r="423" spans="1:6" s="61" customFormat="1" x14ac:dyDescent="0.2">
      <c r="A423" s="63"/>
      <c r="B423" s="63"/>
      <c r="C423" s="63"/>
      <c r="D423" s="64"/>
      <c r="E423" s="65"/>
      <c r="F423" s="68"/>
    </row>
    <row r="424" spans="1:6" s="61" customFormat="1" x14ac:dyDescent="0.2">
      <c r="A424" s="63"/>
      <c r="B424" s="63"/>
      <c r="C424" s="63">
        <v>493000</v>
      </c>
      <c r="D424" s="64" t="s">
        <v>992</v>
      </c>
      <c r="E424" s="65"/>
      <c r="F424" s="68">
        <v>493</v>
      </c>
    </row>
    <row r="425" spans="1:6" s="61" customFormat="1" x14ac:dyDescent="0.2">
      <c r="A425" s="63"/>
      <c r="B425" s="63"/>
      <c r="C425" s="63"/>
      <c r="D425" s="64"/>
      <c r="E425" s="65"/>
      <c r="F425" s="71"/>
    </row>
    <row r="426" spans="1:6" s="61" customFormat="1" x14ac:dyDescent="0.2">
      <c r="A426" s="62">
        <v>51</v>
      </c>
      <c r="B426" s="62" t="s">
        <v>993</v>
      </c>
      <c r="C426" s="63"/>
      <c r="D426" s="64"/>
      <c r="E426" s="65"/>
      <c r="F426" s="68"/>
    </row>
    <row r="427" spans="1:6" s="61" customFormat="1" x14ac:dyDescent="0.2">
      <c r="A427" s="63"/>
      <c r="B427" s="62"/>
      <c r="C427" s="62"/>
      <c r="D427" s="64"/>
      <c r="E427" s="65"/>
      <c r="F427" s="68"/>
    </row>
    <row r="428" spans="1:6" s="61" customFormat="1" x14ac:dyDescent="0.2">
      <c r="A428" s="63"/>
      <c r="B428" s="62">
        <v>511</v>
      </c>
      <c r="C428" s="62" t="s">
        <v>994</v>
      </c>
      <c r="D428" s="64"/>
      <c r="E428" s="65"/>
      <c r="F428" s="71"/>
    </row>
    <row r="429" spans="1:6" s="61" customFormat="1" x14ac:dyDescent="0.2">
      <c r="A429" s="63"/>
      <c r="B429" s="63"/>
      <c r="C429" s="63"/>
      <c r="D429" s="64"/>
      <c r="E429" s="65"/>
      <c r="F429" s="71"/>
    </row>
    <row r="430" spans="1:6" s="61" customFormat="1" x14ac:dyDescent="0.2">
      <c r="A430" s="63"/>
      <c r="B430" s="63"/>
      <c r="C430" s="63">
        <v>511110</v>
      </c>
      <c r="D430" s="64" t="s">
        <v>995</v>
      </c>
      <c r="E430" s="65"/>
      <c r="F430" s="68">
        <v>51111</v>
      </c>
    </row>
    <row r="431" spans="1:6" s="61" customFormat="1" x14ac:dyDescent="0.2">
      <c r="A431" s="63"/>
      <c r="B431" s="63"/>
      <c r="C431" s="63">
        <v>511120</v>
      </c>
      <c r="D431" s="64" t="s">
        <v>996</v>
      </c>
      <c r="E431" s="65"/>
      <c r="F431" s="68">
        <v>51112</v>
      </c>
    </row>
    <row r="432" spans="1:6" s="61" customFormat="1" x14ac:dyDescent="0.2">
      <c r="A432" s="63"/>
      <c r="B432" s="62"/>
      <c r="C432" s="63">
        <v>511130</v>
      </c>
      <c r="D432" s="64" t="s">
        <v>997</v>
      </c>
      <c r="E432" s="65"/>
      <c r="F432" s="68">
        <v>51113</v>
      </c>
    </row>
    <row r="433" spans="1:6" s="61" customFormat="1" x14ac:dyDescent="0.2">
      <c r="A433" s="63"/>
      <c r="B433" s="63"/>
      <c r="C433" s="63" t="s">
        <v>998</v>
      </c>
      <c r="D433" s="64" t="s">
        <v>999</v>
      </c>
      <c r="E433" s="65"/>
      <c r="F433" s="68" t="s">
        <v>1000</v>
      </c>
    </row>
    <row r="434" spans="1:6" s="61" customFormat="1" x14ac:dyDescent="0.2">
      <c r="A434" s="63"/>
      <c r="B434" s="63"/>
      <c r="C434" s="63">
        <v>511200</v>
      </c>
      <c r="D434" s="64" t="s">
        <v>1001</v>
      </c>
      <c r="E434" s="65"/>
      <c r="F434" s="68">
        <v>51121</v>
      </c>
    </row>
    <row r="435" spans="1:6" s="61" customFormat="1" x14ac:dyDescent="0.2">
      <c r="A435" s="63"/>
      <c r="B435" s="63"/>
      <c r="C435" s="63"/>
      <c r="D435" s="64"/>
      <c r="E435" s="65"/>
      <c r="F435" s="68"/>
    </row>
    <row r="436" spans="1:6" s="61" customFormat="1" x14ac:dyDescent="0.2">
      <c r="A436" s="63"/>
      <c r="B436" s="62">
        <v>512</v>
      </c>
      <c r="C436" s="62" t="s">
        <v>1002</v>
      </c>
      <c r="D436" s="64"/>
      <c r="E436" s="65"/>
      <c r="F436" s="68"/>
    </row>
    <row r="437" spans="1:6" s="61" customFormat="1" x14ac:dyDescent="0.2">
      <c r="A437" s="63"/>
      <c r="B437" s="63"/>
      <c r="C437" s="63"/>
      <c r="D437" s="64"/>
      <c r="E437" s="65"/>
      <c r="F437" s="71"/>
    </row>
    <row r="438" spans="1:6" s="61" customFormat="1" x14ac:dyDescent="0.2">
      <c r="A438" s="63"/>
      <c r="B438" s="63"/>
      <c r="C438" s="63">
        <v>512100</v>
      </c>
      <c r="D438" s="64" t="s">
        <v>1003</v>
      </c>
      <c r="E438" s="65"/>
      <c r="F438" s="66">
        <v>5121</v>
      </c>
    </row>
    <row r="439" spans="1:6" s="61" customFormat="1" x14ac:dyDescent="0.2">
      <c r="A439" s="63"/>
      <c r="B439" s="63"/>
      <c r="C439" s="55">
        <v>512200</v>
      </c>
      <c r="D439" s="64" t="s">
        <v>1004</v>
      </c>
      <c r="E439" s="65"/>
      <c r="F439" s="66">
        <v>5122</v>
      </c>
    </row>
    <row r="440" spans="1:6" s="61" customFormat="1" x14ac:dyDescent="0.2">
      <c r="A440" s="63"/>
      <c r="B440" s="62"/>
      <c r="C440" s="62"/>
      <c r="D440" s="64"/>
      <c r="E440" s="65"/>
      <c r="F440" s="68"/>
    </row>
    <row r="441" spans="1:6" s="61" customFormat="1" x14ac:dyDescent="0.2">
      <c r="A441" s="63"/>
      <c r="B441" s="62">
        <v>513</v>
      </c>
      <c r="C441" s="62" t="s">
        <v>1005</v>
      </c>
      <c r="D441" s="64"/>
      <c r="E441" s="65"/>
      <c r="F441" s="68"/>
    </row>
    <row r="442" spans="1:6" s="61" customFormat="1" x14ac:dyDescent="0.2">
      <c r="A442" s="63"/>
      <c r="B442" s="63"/>
      <c r="C442" s="63"/>
      <c r="D442" s="64"/>
      <c r="E442" s="65"/>
      <c r="F442" s="68"/>
    </row>
    <row r="443" spans="1:6" s="61" customFormat="1" x14ac:dyDescent="0.2">
      <c r="A443" s="63"/>
      <c r="B443" s="63"/>
      <c r="C443" s="63">
        <v>515100</v>
      </c>
      <c r="D443" s="64" t="s">
        <v>1006</v>
      </c>
      <c r="E443" s="65"/>
      <c r="F443" s="68">
        <v>5151</v>
      </c>
    </row>
    <row r="444" spans="1:6" s="61" customFormat="1" x14ac:dyDescent="0.2">
      <c r="A444" s="63"/>
      <c r="B444" s="63"/>
      <c r="C444" s="63">
        <v>515200</v>
      </c>
      <c r="D444" s="64" t="s">
        <v>1007</v>
      </c>
      <c r="E444" s="65"/>
      <c r="F444" s="68">
        <v>5152</v>
      </c>
    </row>
    <row r="445" spans="1:6" s="61" customFormat="1" x14ac:dyDescent="0.2">
      <c r="A445" s="63"/>
      <c r="B445" s="63"/>
      <c r="C445" s="63">
        <v>517110</v>
      </c>
      <c r="D445" s="64" t="s">
        <v>1008</v>
      </c>
      <c r="E445" s="65"/>
      <c r="F445" s="66">
        <v>5171</v>
      </c>
    </row>
    <row r="446" spans="1:6" s="61" customFormat="1" x14ac:dyDescent="0.2">
      <c r="A446" s="62"/>
      <c r="B446" s="62"/>
      <c r="C446" s="63">
        <v>517210</v>
      </c>
      <c r="D446" s="64" t="s">
        <v>1009</v>
      </c>
      <c r="E446" s="65"/>
      <c r="F446" s="66">
        <v>5172</v>
      </c>
    </row>
    <row r="447" spans="1:6" s="61" customFormat="1" x14ac:dyDescent="0.2">
      <c r="A447" s="63"/>
      <c r="B447" s="63"/>
      <c r="C447" s="63" t="s">
        <v>1010</v>
      </c>
      <c r="D447" s="64" t="s">
        <v>1011</v>
      </c>
      <c r="E447" s="65"/>
      <c r="F447" s="66" t="s">
        <v>1012</v>
      </c>
    </row>
    <row r="448" spans="1:6" s="61" customFormat="1" x14ac:dyDescent="0.2">
      <c r="A448" s="63"/>
      <c r="B448" s="62"/>
      <c r="C448" s="62"/>
      <c r="D448" s="64"/>
      <c r="E448" s="65"/>
      <c r="F448" s="71"/>
    </row>
    <row r="449" spans="1:6" s="61" customFormat="1" x14ac:dyDescent="0.2">
      <c r="A449" s="63"/>
      <c r="B449" s="62">
        <v>514</v>
      </c>
      <c r="C449" s="62" t="s">
        <v>1013</v>
      </c>
      <c r="D449" s="64"/>
      <c r="E449" s="65"/>
      <c r="F449" s="68"/>
    </row>
    <row r="450" spans="1:6" s="61" customFormat="1" x14ac:dyDescent="0.2">
      <c r="A450" s="63"/>
      <c r="B450" s="63"/>
      <c r="C450" s="63"/>
      <c r="D450" s="64"/>
      <c r="E450" s="65"/>
      <c r="F450" s="68"/>
    </row>
    <row r="451" spans="1:6" s="61" customFormat="1" x14ac:dyDescent="0.2">
      <c r="A451" s="63"/>
      <c r="B451" s="63"/>
      <c r="C451" s="63">
        <v>518200</v>
      </c>
      <c r="D451" s="64" t="s">
        <v>1014</v>
      </c>
      <c r="E451" s="65"/>
      <c r="F451" s="68">
        <v>5182</v>
      </c>
    </row>
    <row r="452" spans="1:6" s="61" customFormat="1" x14ac:dyDescent="0.2">
      <c r="A452" s="63"/>
      <c r="B452" s="63"/>
      <c r="C452" s="63" t="s">
        <v>1015</v>
      </c>
      <c r="D452" s="64" t="s">
        <v>1016</v>
      </c>
      <c r="E452" s="65"/>
      <c r="F452" s="68" t="s">
        <v>1017</v>
      </c>
    </row>
    <row r="453" spans="1:6" s="61" customFormat="1" x14ac:dyDescent="0.2">
      <c r="A453" s="63"/>
      <c r="B453" s="62"/>
      <c r="C453" s="63">
        <v>519130</v>
      </c>
      <c r="D453" s="64" t="s">
        <v>1018</v>
      </c>
      <c r="E453" s="65"/>
      <c r="F453" s="68">
        <v>51913</v>
      </c>
    </row>
    <row r="454" spans="1:6" s="61" customFormat="1" x14ac:dyDescent="0.2">
      <c r="A454" s="63"/>
      <c r="B454" s="63"/>
      <c r="C454" s="63"/>
      <c r="D454" s="64"/>
      <c r="E454" s="65"/>
      <c r="F454" s="71"/>
    </row>
    <row r="455" spans="1:6" s="61" customFormat="1" x14ac:dyDescent="0.2">
      <c r="A455" s="62" t="s">
        <v>1019</v>
      </c>
      <c r="B455" s="62" t="s">
        <v>1020</v>
      </c>
      <c r="C455" s="63"/>
      <c r="D455" s="64"/>
      <c r="E455" s="65"/>
      <c r="F455" s="71"/>
    </row>
    <row r="456" spans="1:6" s="61" customFormat="1" x14ac:dyDescent="0.2">
      <c r="A456" s="63"/>
      <c r="B456" s="63"/>
      <c r="C456" s="63"/>
      <c r="D456" s="64"/>
      <c r="E456" s="65"/>
      <c r="F456" s="71"/>
    </row>
    <row r="457" spans="1:6" s="61" customFormat="1" x14ac:dyDescent="0.2">
      <c r="A457" s="63"/>
      <c r="B457" s="62" t="s">
        <v>1021</v>
      </c>
      <c r="C457" s="62" t="s">
        <v>1022</v>
      </c>
      <c r="D457" s="64"/>
      <c r="E457" s="65"/>
      <c r="F457" s="71"/>
    </row>
    <row r="458" spans="1:6" s="61" customFormat="1" x14ac:dyDescent="0.2">
      <c r="A458" s="63"/>
      <c r="B458" s="62"/>
      <c r="C458" s="62"/>
      <c r="D458" s="64"/>
      <c r="E458" s="65"/>
      <c r="F458" s="71"/>
    </row>
    <row r="459" spans="1:6" s="61" customFormat="1" x14ac:dyDescent="0.2">
      <c r="A459" s="63"/>
      <c r="B459" s="63"/>
      <c r="C459" s="63" t="s">
        <v>1023</v>
      </c>
      <c r="D459" s="64" t="s">
        <v>1024</v>
      </c>
      <c r="E459" s="65"/>
      <c r="F459" s="66" t="s">
        <v>1025</v>
      </c>
    </row>
    <row r="460" spans="1:6" s="61" customFormat="1" x14ac:dyDescent="0.2">
      <c r="A460" s="63"/>
      <c r="B460" s="63"/>
      <c r="C460" s="63" t="s">
        <v>1026</v>
      </c>
      <c r="D460" s="64" t="s">
        <v>1027</v>
      </c>
      <c r="E460" s="65"/>
      <c r="F460" s="66" t="s">
        <v>1028</v>
      </c>
    </row>
    <row r="461" spans="1:6" s="61" customFormat="1" x14ac:dyDescent="0.2">
      <c r="A461" s="63"/>
      <c r="B461" s="63"/>
      <c r="C461" s="63"/>
      <c r="D461" s="64"/>
      <c r="E461" s="65"/>
      <c r="F461" s="71"/>
    </row>
    <row r="462" spans="1:6" s="61" customFormat="1" x14ac:dyDescent="0.2">
      <c r="A462" s="63"/>
      <c r="B462" s="62">
        <v>523</v>
      </c>
      <c r="C462" s="62" t="s">
        <v>1029</v>
      </c>
      <c r="D462" s="64"/>
      <c r="E462" s="65"/>
      <c r="F462" s="71"/>
    </row>
    <row r="463" spans="1:6" s="61" customFormat="1" x14ac:dyDescent="0.2">
      <c r="A463" s="63"/>
      <c r="B463" s="62"/>
      <c r="C463" s="62"/>
      <c r="D463" s="64"/>
      <c r="E463" s="65"/>
      <c r="F463" s="71"/>
    </row>
    <row r="464" spans="1:6" s="61" customFormat="1" x14ac:dyDescent="0.2">
      <c r="A464" s="63"/>
      <c r="B464" s="63"/>
      <c r="C464" s="63" t="s">
        <v>1030</v>
      </c>
      <c r="D464" s="64" t="s">
        <v>1031</v>
      </c>
      <c r="E464" s="65"/>
      <c r="F464" s="72" t="s">
        <v>1032</v>
      </c>
    </row>
    <row r="465" spans="1:6" s="61" customFormat="1" x14ac:dyDescent="0.2">
      <c r="A465" s="63"/>
      <c r="B465" s="63"/>
      <c r="C465" s="63">
        <v>523900</v>
      </c>
      <c r="D465" s="64" t="s">
        <v>1033</v>
      </c>
      <c r="E465" s="65"/>
      <c r="F465" s="68">
        <v>5239</v>
      </c>
    </row>
    <row r="466" spans="1:6" s="61" customFormat="1" x14ac:dyDescent="0.2">
      <c r="A466" s="63"/>
      <c r="B466" s="63"/>
      <c r="C466" s="63"/>
      <c r="D466" s="64"/>
      <c r="E466" s="65"/>
      <c r="F466" s="68"/>
    </row>
    <row r="467" spans="1:6" s="61" customFormat="1" x14ac:dyDescent="0.2">
      <c r="A467" s="63"/>
      <c r="B467" s="62">
        <v>524</v>
      </c>
      <c r="C467" s="62" t="s">
        <v>1034</v>
      </c>
      <c r="D467" s="64"/>
      <c r="E467" s="65"/>
      <c r="F467" s="71"/>
    </row>
    <row r="468" spans="1:6" s="61" customFormat="1" x14ac:dyDescent="0.2">
      <c r="A468" s="63"/>
      <c r="B468" s="63"/>
      <c r="C468" s="63"/>
      <c r="D468" s="64"/>
      <c r="E468" s="65"/>
      <c r="F468" s="68"/>
    </row>
    <row r="469" spans="1:6" s="61" customFormat="1" x14ac:dyDescent="0.2">
      <c r="A469" s="63"/>
      <c r="B469" s="63"/>
      <c r="C469" s="63">
        <v>524100</v>
      </c>
      <c r="D469" s="64" t="s">
        <v>1035</v>
      </c>
      <c r="E469" s="65"/>
      <c r="F469" s="66">
        <v>5241</v>
      </c>
    </row>
    <row r="470" spans="1:6" s="61" customFormat="1" x14ac:dyDescent="0.2">
      <c r="A470" s="63"/>
      <c r="B470" s="63"/>
      <c r="C470" s="63">
        <v>524200</v>
      </c>
      <c r="D470" s="64" t="s">
        <v>1036</v>
      </c>
      <c r="E470" s="65"/>
      <c r="F470" s="66">
        <v>5242</v>
      </c>
    </row>
    <row r="471" spans="1:6" s="61" customFormat="1" x14ac:dyDescent="0.2">
      <c r="A471" s="63"/>
      <c r="B471" s="63"/>
      <c r="C471" s="63"/>
      <c r="D471" s="64"/>
      <c r="E471" s="65"/>
      <c r="F471" s="68"/>
    </row>
    <row r="472" spans="1:6" s="61" customFormat="1" x14ac:dyDescent="0.2">
      <c r="A472" s="63"/>
      <c r="B472" s="62">
        <v>525</v>
      </c>
      <c r="C472" s="62" t="s">
        <v>1037</v>
      </c>
      <c r="D472" s="64"/>
      <c r="E472" s="65"/>
      <c r="F472" s="68"/>
    </row>
    <row r="473" spans="1:6" s="61" customFormat="1" x14ac:dyDescent="0.2">
      <c r="A473" s="63"/>
      <c r="B473" s="63"/>
      <c r="C473" s="63"/>
      <c r="D473" s="64"/>
      <c r="E473" s="65"/>
      <c r="F473" s="71"/>
    </row>
    <row r="474" spans="1:6" s="61" customFormat="1" x14ac:dyDescent="0.2">
      <c r="A474" s="63"/>
      <c r="B474" s="63"/>
      <c r="C474" s="63">
        <v>525000</v>
      </c>
      <c r="D474" s="64" t="s">
        <v>1037</v>
      </c>
      <c r="E474" s="65"/>
      <c r="F474" s="68">
        <v>525</v>
      </c>
    </row>
    <row r="475" spans="1:6" s="61" customFormat="1" x14ac:dyDescent="0.2">
      <c r="A475" s="63"/>
      <c r="B475" s="63"/>
      <c r="C475" s="63"/>
      <c r="D475" s="64"/>
      <c r="E475" s="65"/>
      <c r="F475" s="68"/>
    </row>
    <row r="476" spans="1:6" s="61" customFormat="1" x14ac:dyDescent="0.2">
      <c r="A476" s="63"/>
      <c r="B476" s="62">
        <v>531</v>
      </c>
      <c r="C476" s="62" t="s">
        <v>1038</v>
      </c>
      <c r="D476" s="64"/>
      <c r="E476" s="65"/>
      <c r="F476" s="71"/>
    </row>
    <row r="477" spans="1:6" s="61" customFormat="1" x14ac:dyDescent="0.2">
      <c r="A477" s="63"/>
      <c r="B477" s="63"/>
      <c r="C477" s="63"/>
      <c r="D477" s="64"/>
      <c r="E477" s="65"/>
      <c r="F477" s="68"/>
    </row>
    <row r="478" spans="1:6" s="61" customFormat="1" x14ac:dyDescent="0.2">
      <c r="A478" s="63"/>
      <c r="B478" s="63"/>
      <c r="C478" s="63" t="s">
        <v>1039</v>
      </c>
      <c r="D478" s="64" t="s">
        <v>1040</v>
      </c>
      <c r="E478" s="65"/>
      <c r="F478" s="68">
        <v>531</v>
      </c>
    </row>
    <row r="479" spans="1:6" s="61" customFormat="1" x14ac:dyDescent="0.2">
      <c r="A479" s="62"/>
      <c r="B479" s="62"/>
      <c r="C479" s="63" t="s">
        <v>1041</v>
      </c>
      <c r="D479" s="64" t="s">
        <v>1042</v>
      </c>
      <c r="E479" s="65"/>
      <c r="F479" s="68">
        <v>531</v>
      </c>
    </row>
    <row r="480" spans="1:6" s="61" customFormat="1" x14ac:dyDescent="0.2">
      <c r="A480" s="63"/>
      <c r="B480" s="63"/>
      <c r="C480" s="63"/>
      <c r="D480" s="64"/>
      <c r="E480" s="65"/>
      <c r="F480" s="68"/>
    </row>
    <row r="481" spans="1:6" s="61" customFormat="1" x14ac:dyDescent="0.2">
      <c r="A481" s="63"/>
      <c r="B481" s="62" t="s">
        <v>1043</v>
      </c>
      <c r="C481" s="62" t="s">
        <v>1044</v>
      </c>
      <c r="D481" s="64"/>
      <c r="E481" s="65"/>
      <c r="F481" s="68"/>
    </row>
    <row r="482" spans="1:6" s="61" customFormat="1" x14ac:dyDescent="0.2">
      <c r="A482" s="63"/>
      <c r="B482" s="63"/>
      <c r="C482" s="63"/>
      <c r="D482" s="64"/>
      <c r="E482" s="65"/>
      <c r="F482" s="71"/>
    </row>
    <row r="483" spans="1:6" s="61" customFormat="1" x14ac:dyDescent="0.2">
      <c r="A483" s="63"/>
      <c r="B483" s="63"/>
      <c r="C483" s="63">
        <v>532100</v>
      </c>
      <c r="D483" s="64" t="s">
        <v>1045</v>
      </c>
      <c r="E483" s="65"/>
      <c r="F483" s="68">
        <v>5321</v>
      </c>
    </row>
    <row r="484" spans="1:6" s="61" customFormat="1" x14ac:dyDescent="0.2">
      <c r="A484" s="63"/>
      <c r="B484" s="63"/>
      <c r="C484" s="63" t="s">
        <v>1046</v>
      </c>
      <c r="D484" s="64" t="s">
        <v>1047</v>
      </c>
      <c r="E484" s="65"/>
      <c r="F484" s="70" t="s">
        <v>1048</v>
      </c>
    </row>
    <row r="485" spans="1:6" s="61" customFormat="1" x14ac:dyDescent="0.2">
      <c r="A485" s="63"/>
      <c r="B485" s="62"/>
      <c r="C485" s="63">
        <v>532400</v>
      </c>
      <c r="D485" s="64" t="s">
        <v>1049</v>
      </c>
      <c r="E485" s="65"/>
      <c r="F485" s="68">
        <v>5324</v>
      </c>
    </row>
    <row r="486" spans="1:6" s="61" customFormat="1" x14ac:dyDescent="0.2">
      <c r="A486" s="63"/>
      <c r="B486" s="63"/>
      <c r="C486" s="63">
        <v>533000</v>
      </c>
      <c r="D486" s="64" t="s">
        <v>1050</v>
      </c>
      <c r="E486" s="65"/>
      <c r="F486" s="68">
        <v>533</v>
      </c>
    </row>
    <row r="487" spans="1:6" s="61" customFormat="1" x14ac:dyDescent="0.2">
      <c r="A487" s="63"/>
      <c r="B487" s="63"/>
      <c r="C487" s="63"/>
      <c r="D487" s="64"/>
      <c r="E487" s="65"/>
      <c r="F487" s="68"/>
    </row>
    <row r="488" spans="1:6" s="61" customFormat="1" x14ac:dyDescent="0.2">
      <c r="A488" s="62" t="s">
        <v>1051</v>
      </c>
      <c r="B488" s="62" t="s">
        <v>1052</v>
      </c>
      <c r="C488" s="63"/>
      <c r="D488" s="64"/>
      <c r="E488" s="65"/>
      <c r="F488" s="71"/>
    </row>
    <row r="489" spans="1:6" s="61" customFormat="1" x14ac:dyDescent="0.2">
      <c r="A489" s="63"/>
      <c r="B489" s="63"/>
      <c r="C489" s="63"/>
      <c r="D489" s="64"/>
      <c r="E489" s="65"/>
      <c r="F489" s="68"/>
    </row>
    <row r="490" spans="1:6" s="61" customFormat="1" x14ac:dyDescent="0.2">
      <c r="A490" s="63"/>
      <c r="B490" s="62">
        <v>5411</v>
      </c>
      <c r="C490" s="62" t="s">
        <v>1053</v>
      </c>
      <c r="D490" s="64"/>
      <c r="E490" s="65"/>
      <c r="F490" s="68"/>
    </row>
    <row r="491" spans="1:6" s="61" customFormat="1" x14ac:dyDescent="0.2">
      <c r="A491" s="63"/>
      <c r="B491" s="62"/>
      <c r="C491" s="62"/>
      <c r="D491" s="64"/>
      <c r="E491" s="65"/>
      <c r="F491" s="71"/>
    </row>
    <row r="492" spans="1:6" s="61" customFormat="1" x14ac:dyDescent="0.2">
      <c r="A492" s="63"/>
      <c r="B492" s="63"/>
      <c r="C492" s="63">
        <v>541100</v>
      </c>
      <c r="D492" s="64" t="s">
        <v>1053</v>
      </c>
      <c r="E492" s="65"/>
      <c r="F492" s="68">
        <v>5411</v>
      </c>
    </row>
    <row r="493" spans="1:6" s="61" customFormat="1" x14ac:dyDescent="0.2">
      <c r="A493" s="63"/>
      <c r="B493" s="63"/>
      <c r="C493" s="63"/>
      <c r="D493" s="64"/>
      <c r="E493" s="65"/>
      <c r="F493" s="68"/>
    </row>
    <row r="494" spans="1:6" s="61" customFormat="1" x14ac:dyDescent="0.2">
      <c r="A494" s="63"/>
      <c r="B494" s="62">
        <v>5415</v>
      </c>
      <c r="C494" s="62" t="s">
        <v>1054</v>
      </c>
      <c r="D494" s="64"/>
      <c r="E494" s="65"/>
      <c r="F494" s="68"/>
    </row>
    <row r="495" spans="1:6" s="61" customFormat="1" x14ac:dyDescent="0.2">
      <c r="A495" s="63"/>
      <c r="B495" s="63"/>
      <c r="C495" s="63"/>
      <c r="D495" s="64"/>
      <c r="E495" s="65"/>
      <c r="F495" s="71"/>
    </row>
    <row r="496" spans="1:6" s="61" customFormat="1" x14ac:dyDescent="0.2">
      <c r="A496" s="63"/>
      <c r="B496" s="63"/>
      <c r="C496" s="63">
        <v>541511</v>
      </c>
      <c r="D496" s="64" t="s">
        <v>1055</v>
      </c>
      <c r="E496" s="65"/>
      <c r="F496" s="68">
        <v>541511</v>
      </c>
    </row>
    <row r="497" spans="1:6" s="61" customFormat="1" x14ac:dyDescent="0.2">
      <c r="A497" s="63"/>
      <c r="B497" s="63"/>
      <c r="C497" s="63">
        <v>541512</v>
      </c>
      <c r="D497" s="64" t="s">
        <v>1056</v>
      </c>
      <c r="E497" s="65"/>
      <c r="F497" s="68">
        <v>541512</v>
      </c>
    </row>
    <row r="498" spans="1:6" s="61" customFormat="1" x14ac:dyDescent="0.2">
      <c r="A498" s="63"/>
      <c r="B498" s="63"/>
      <c r="C498" s="63" t="s">
        <v>1057</v>
      </c>
      <c r="D498" s="64" t="s">
        <v>1058</v>
      </c>
      <c r="E498" s="65"/>
      <c r="F498" s="68" t="s">
        <v>1059</v>
      </c>
    </row>
    <row r="499" spans="1:6" s="61" customFormat="1" x14ac:dyDescent="0.2">
      <c r="A499" s="63"/>
      <c r="B499" s="63"/>
      <c r="C499" s="63"/>
      <c r="D499" s="64"/>
      <c r="E499" s="65"/>
      <c r="F499" s="71"/>
    </row>
    <row r="500" spans="1:6" s="61" customFormat="1" x14ac:dyDescent="0.2">
      <c r="A500" s="63"/>
      <c r="B500" s="62" t="s">
        <v>1060</v>
      </c>
      <c r="C500" s="62" t="s">
        <v>1061</v>
      </c>
      <c r="D500" s="64"/>
      <c r="E500" s="65"/>
      <c r="F500" s="71"/>
    </row>
    <row r="501" spans="1:6" s="61" customFormat="1" x14ac:dyDescent="0.2">
      <c r="A501" s="63"/>
      <c r="B501" s="63"/>
      <c r="C501" s="63"/>
      <c r="D501" s="64"/>
      <c r="E501" s="65"/>
      <c r="F501" s="71"/>
    </row>
    <row r="502" spans="1:6" s="61" customFormat="1" x14ac:dyDescent="0.2">
      <c r="A502" s="63"/>
      <c r="B502" s="63"/>
      <c r="C502" s="63">
        <v>541200</v>
      </c>
      <c r="D502" s="64" t="s">
        <v>1062</v>
      </c>
      <c r="E502" s="65"/>
      <c r="F502" s="68">
        <v>5412</v>
      </c>
    </row>
    <row r="503" spans="1:6" s="61" customFormat="1" x14ac:dyDescent="0.2">
      <c r="A503" s="63"/>
      <c r="B503" s="63"/>
      <c r="C503" s="63">
        <v>541300</v>
      </c>
      <c r="D503" s="64" t="s">
        <v>1063</v>
      </c>
      <c r="E503" s="65"/>
      <c r="F503" s="68">
        <v>5413</v>
      </c>
    </row>
    <row r="504" spans="1:6" s="61" customFormat="1" x14ac:dyDescent="0.2">
      <c r="A504" s="63"/>
      <c r="B504" s="62"/>
      <c r="C504" s="63">
        <v>541400</v>
      </c>
      <c r="D504" s="64" t="s">
        <v>1064</v>
      </c>
      <c r="E504" s="65"/>
      <c r="F504" s="68">
        <v>5414</v>
      </c>
    </row>
    <row r="505" spans="1:6" s="61" customFormat="1" x14ac:dyDescent="0.2">
      <c r="A505" s="63"/>
      <c r="B505" s="63"/>
      <c r="C505" s="63">
        <v>541610</v>
      </c>
      <c r="D505" s="64" t="s">
        <v>1065</v>
      </c>
      <c r="E505" s="65"/>
      <c r="F505" s="68">
        <v>54161</v>
      </c>
    </row>
    <row r="506" spans="1:6" s="61" customFormat="1" x14ac:dyDescent="0.2">
      <c r="A506" s="63"/>
      <c r="B506" s="63"/>
      <c r="C506" s="63" t="s">
        <v>1066</v>
      </c>
      <c r="D506" s="64" t="s">
        <v>1067</v>
      </c>
      <c r="E506" s="65"/>
      <c r="F506" s="68" t="s">
        <v>1068</v>
      </c>
    </row>
    <row r="507" spans="1:6" s="61" customFormat="1" x14ac:dyDescent="0.2">
      <c r="A507" s="63"/>
      <c r="B507" s="63"/>
      <c r="C507" s="63">
        <v>541700</v>
      </c>
      <c r="D507" s="64" t="s">
        <v>1069</v>
      </c>
      <c r="E507" s="65"/>
      <c r="F507" s="68">
        <v>5417</v>
      </c>
    </row>
    <row r="508" spans="1:6" s="61" customFormat="1" x14ac:dyDescent="0.2">
      <c r="A508" s="63"/>
      <c r="B508" s="62"/>
      <c r="C508" s="63">
        <v>541800</v>
      </c>
      <c r="D508" s="64" t="s">
        <v>1070</v>
      </c>
      <c r="E508" s="65"/>
      <c r="F508" s="68">
        <v>5418</v>
      </c>
    </row>
    <row r="509" spans="1:6" s="61" customFormat="1" x14ac:dyDescent="0.2">
      <c r="A509" s="63"/>
      <c r="B509" s="63"/>
      <c r="C509" s="63" t="s">
        <v>1071</v>
      </c>
      <c r="D509" s="64" t="s">
        <v>1072</v>
      </c>
      <c r="E509" s="65"/>
      <c r="F509" s="68" t="s">
        <v>1073</v>
      </c>
    </row>
    <row r="510" spans="1:6" s="61" customFormat="1" x14ac:dyDescent="0.2">
      <c r="A510" s="63"/>
      <c r="B510" s="63"/>
      <c r="C510" s="63">
        <v>541920</v>
      </c>
      <c r="D510" s="64" t="s">
        <v>1074</v>
      </c>
      <c r="E510" s="65"/>
      <c r="F510" s="68">
        <v>54192</v>
      </c>
    </row>
    <row r="511" spans="1:6" s="61" customFormat="1" x14ac:dyDescent="0.2">
      <c r="A511" s="63"/>
      <c r="B511" s="63"/>
      <c r="C511" s="63">
        <v>541940</v>
      </c>
      <c r="D511" s="64" t="s">
        <v>1075</v>
      </c>
      <c r="E511" s="65"/>
      <c r="F511" s="68">
        <v>54194</v>
      </c>
    </row>
    <row r="512" spans="1:6" s="61" customFormat="1" x14ac:dyDescent="0.2">
      <c r="A512" s="63"/>
      <c r="B512" s="63"/>
      <c r="C512" s="63"/>
      <c r="D512" s="64"/>
      <c r="E512" s="65"/>
      <c r="F512" s="71"/>
    </row>
    <row r="513" spans="1:6" s="61" customFormat="1" x14ac:dyDescent="0.2">
      <c r="A513" s="63"/>
      <c r="B513" s="62">
        <v>55</v>
      </c>
      <c r="C513" s="62" t="s">
        <v>1076</v>
      </c>
      <c r="D513" s="64"/>
      <c r="E513" s="65"/>
      <c r="F513" s="71"/>
    </row>
    <row r="514" spans="1:6" s="61" customFormat="1" x14ac:dyDescent="0.2">
      <c r="A514" s="63"/>
      <c r="B514" s="63"/>
      <c r="C514" s="63"/>
      <c r="D514" s="64"/>
      <c r="E514" s="65"/>
      <c r="F514" s="71"/>
    </row>
    <row r="515" spans="1:6" s="61" customFormat="1" x14ac:dyDescent="0.2">
      <c r="A515" s="63"/>
      <c r="B515" s="63"/>
      <c r="C515" s="63">
        <v>550000</v>
      </c>
      <c r="D515" s="64" t="s">
        <v>1076</v>
      </c>
      <c r="E515" s="65"/>
      <c r="F515" s="68">
        <v>55</v>
      </c>
    </row>
    <row r="516" spans="1:6" s="61" customFormat="1" x14ac:dyDescent="0.2">
      <c r="A516" s="63"/>
      <c r="B516" s="63"/>
      <c r="C516" s="63"/>
      <c r="D516" s="64"/>
      <c r="E516" s="65"/>
      <c r="F516" s="71"/>
    </row>
    <row r="517" spans="1:6" s="61" customFormat="1" x14ac:dyDescent="0.2">
      <c r="A517" s="63"/>
      <c r="B517" s="62">
        <v>561</v>
      </c>
      <c r="C517" s="62" t="s">
        <v>1077</v>
      </c>
      <c r="D517" s="64"/>
      <c r="E517" s="65"/>
      <c r="F517" s="68"/>
    </row>
    <row r="518" spans="1:6" s="61" customFormat="1" x14ac:dyDescent="0.2">
      <c r="A518" s="63"/>
      <c r="B518" s="63"/>
      <c r="C518" s="63"/>
      <c r="D518" s="64"/>
      <c r="E518" s="65"/>
      <c r="F518" s="68"/>
    </row>
    <row r="519" spans="1:6" s="61" customFormat="1" x14ac:dyDescent="0.2">
      <c r="A519" s="63"/>
      <c r="B519" s="62"/>
      <c r="C519" s="63">
        <v>561100</v>
      </c>
      <c r="D519" s="64" t="s">
        <v>1078</v>
      </c>
      <c r="E519" s="65"/>
      <c r="F519" s="68">
        <v>5611</v>
      </c>
    </row>
    <row r="520" spans="1:6" s="61" customFormat="1" x14ac:dyDescent="0.2">
      <c r="A520" s="63"/>
      <c r="B520" s="63"/>
      <c r="C520" s="63">
        <v>561200</v>
      </c>
      <c r="D520" s="64" t="s">
        <v>1079</v>
      </c>
      <c r="E520" s="65"/>
      <c r="F520" s="68">
        <v>5612</v>
      </c>
    </row>
    <row r="521" spans="1:6" s="61" customFormat="1" x14ac:dyDescent="0.2">
      <c r="A521" s="63"/>
      <c r="B521" s="62"/>
      <c r="C521" s="63">
        <v>561300</v>
      </c>
      <c r="D521" s="64" t="s">
        <v>1080</v>
      </c>
      <c r="E521" s="65"/>
      <c r="F521" s="68">
        <v>5613</v>
      </c>
    </row>
    <row r="522" spans="1:6" s="61" customFormat="1" x14ac:dyDescent="0.2">
      <c r="A522" s="63"/>
      <c r="B522" s="63"/>
      <c r="C522" s="63">
        <v>561400</v>
      </c>
      <c r="D522" s="64" t="s">
        <v>1081</v>
      </c>
      <c r="E522" s="65"/>
      <c r="F522" s="68">
        <v>5614</v>
      </c>
    </row>
    <row r="523" spans="1:6" s="61" customFormat="1" x14ac:dyDescent="0.2">
      <c r="A523" s="63"/>
      <c r="B523" s="63"/>
      <c r="C523" s="63">
        <v>561500</v>
      </c>
      <c r="D523" s="64" t="s">
        <v>1082</v>
      </c>
      <c r="E523" s="65"/>
      <c r="F523" s="68">
        <v>5615</v>
      </c>
    </row>
    <row r="524" spans="1:6" s="61" customFormat="1" x14ac:dyDescent="0.2">
      <c r="A524" s="63"/>
      <c r="B524" s="63"/>
      <c r="C524" s="55">
        <v>561600</v>
      </c>
      <c r="D524" s="64" t="s">
        <v>1083</v>
      </c>
      <c r="E524" s="65"/>
      <c r="F524" s="68">
        <v>5616</v>
      </c>
    </row>
    <row r="525" spans="1:6" s="61" customFormat="1" x14ac:dyDescent="0.2">
      <c r="A525" s="62"/>
      <c r="B525" s="62"/>
      <c r="C525" s="63">
        <v>561700</v>
      </c>
      <c r="D525" s="64" t="s">
        <v>1084</v>
      </c>
      <c r="E525" s="65"/>
      <c r="F525" s="68">
        <v>5617</v>
      </c>
    </row>
    <row r="526" spans="1:6" s="61" customFormat="1" x14ac:dyDescent="0.2">
      <c r="A526" s="63"/>
      <c r="B526" s="63"/>
      <c r="C526" s="63">
        <v>561900</v>
      </c>
      <c r="D526" s="64" t="s">
        <v>1085</v>
      </c>
      <c r="E526" s="65"/>
      <c r="F526" s="68">
        <v>5619</v>
      </c>
    </row>
    <row r="527" spans="1:6" s="61" customFormat="1" x14ac:dyDescent="0.2">
      <c r="A527" s="63"/>
      <c r="B527" s="63"/>
      <c r="C527" s="63"/>
      <c r="D527" s="64"/>
      <c r="E527" s="65"/>
      <c r="F527" s="68"/>
    </row>
    <row r="528" spans="1:6" s="61" customFormat="1" x14ac:dyDescent="0.2">
      <c r="A528" s="63"/>
      <c r="B528" s="62">
        <v>562</v>
      </c>
      <c r="C528" s="62" t="s">
        <v>1086</v>
      </c>
      <c r="D528" s="64"/>
      <c r="E528" s="65"/>
      <c r="F528" s="71"/>
    </row>
    <row r="529" spans="1:6" s="61" customFormat="1" x14ac:dyDescent="0.2">
      <c r="A529" s="63"/>
      <c r="B529" s="63"/>
      <c r="C529" s="63"/>
      <c r="D529" s="64"/>
      <c r="E529" s="65"/>
      <c r="F529" s="68"/>
    </row>
    <row r="530" spans="1:6" s="61" customFormat="1" x14ac:dyDescent="0.2">
      <c r="A530" s="63"/>
      <c r="B530" s="63"/>
      <c r="C530" s="63">
        <v>562000</v>
      </c>
      <c r="D530" s="64" t="s">
        <v>1086</v>
      </c>
      <c r="E530" s="65"/>
      <c r="F530" s="68">
        <v>562</v>
      </c>
    </row>
    <row r="531" spans="1:6" s="61" customFormat="1" x14ac:dyDescent="0.2">
      <c r="A531" s="63"/>
      <c r="B531" s="62"/>
      <c r="C531" s="62"/>
      <c r="D531" s="64"/>
      <c r="E531" s="65"/>
      <c r="F531" s="71"/>
    </row>
    <row r="532" spans="1:6" s="61" customFormat="1" x14ac:dyDescent="0.2">
      <c r="A532" s="62">
        <v>6</v>
      </c>
      <c r="B532" s="62" t="s">
        <v>1087</v>
      </c>
      <c r="C532" s="63"/>
      <c r="D532" s="64"/>
      <c r="E532" s="65"/>
      <c r="F532" s="71"/>
    </row>
    <row r="533" spans="1:6" s="61" customFormat="1" x14ac:dyDescent="0.2">
      <c r="A533" s="63"/>
      <c r="B533" s="63"/>
      <c r="C533" s="63"/>
      <c r="D533" s="64"/>
      <c r="E533" s="65"/>
      <c r="F533" s="68"/>
    </row>
    <row r="534" spans="1:6" s="61" customFormat="1" x14ac:dyDescent="0.2">
      <c r="A534" s="63"/>
      <c r="B534" s="62">
        <v>61</v>
      </c>
      <c r="C534" s="62" t="s">
        <v>1088</v>
      </c>
      <c r="D534" s="64"/>
      <c r="E534" s="65"/>
      <c r="F534" s="68"/>
    </row>
    <row r="535" spans="1:6" s="61" customFormat="1" x14ac:dyDescent="0.2">
      <c r="A535" s="63"/>
      <c r="B535" s="63"/>
      <c r="C535" s="63"/>
      <c r="D535" s="64"/>
      <c r="E535" s="65"/>
      <c r="F535" s="71"/>
    </row>
    <row r="536" spans="1:6" s="61" customFormat="1" x14ac:dyDescent="0.2">
      <c r="A536" s="63"/>
      <c r="B536" s="63"/>
      <c r="C536" s="63">
        <v>611100</v>
      </c>
      <c r="D536" s="64" t="s">
        <v>1089</v>
      </c>
      <c r="E536" s="65"/>
      <c r="F536" s="68">
        <v>6111</v>
      </c>
    </row>
    <row r="537" spans="1:6" s="61" customFormat="1" x14ac:dyDescent="0.2">
      <c r="A537" s="63"/>
      <c r="B537" s="63"/>
      <c r="C537" s="63" t="s">
        <v>1090</v>
      </c>
      <c r="D537" s="64" t="s">
        <v>1091</v>
      </c>
      <c r="E537" s="65"/>
      <c r="F537" s="68" t="s">
        <v>1092</v>
      </c>
    </row>
    <row r="538" spans="1:6" s="61" customFormat="1" x14ac:dyDescent="0.2">
      <c r="A538" s="63"/>
      <c r="B538" s="63"/>
      <c r="C538" s="63" t="s">
        <v>1093</v>
      </c>
      <c r="D538" s="64" t="s">
        <v>1094</v>
      </c>
      <c r="E538" s="65"/>
      <c r="F538" s="68" t="s">
        <v>1095</v>
      </c>
    </row>
    <row r="539" spans="1:6" s="61" customFormat="1" x14ac:dyDescent="0.2">
      <c r="A539" s="63"/>
      <c r="B539" s="63"/>
      <c r="C539" s="63"/>
      <c r="D539" s="64"/>
      <c r="E539" s="65"/>
      <c r="F539" s="71"/>
    </row>
    <row r="540" spans="1:6" s="61" customFormat="1" x14ac:dyDescent="0.2">
      <c r="A540" s="63"/>
      <c r="B540" s="62">
        <v>621</v>
      </c>
      <c r="C540" s="62" t="s">
        <v>1096</v>
      </c>
      <c r="D540" s="64"/>
      <c r="E540" s="65"/>
      <c r="F540" s="68"/>
    </row>
    <row r="541" spans="1:6" s="61" customFormat="1" x14ac:dyDescent="0.2">
      <c r="A541" s="63"/>
      <c r="B541" s="62"/>
      <c r="C541" s="62"/>
      <c r="D541" s="64"/>
      <c r="E541" s="65"/>
      <c r="F541" s="68"/>
    </row>
    <row r="542" spans="1:6" s="61" customFormat="1" x14ac:dyDescent="0.2">
      <c r="A542" s="63"/>
      <c r="B542" s="63"/>
      <c r="C542" s="63">
        <v>621100</v>
      </c>
      <c r="D542" s="64" t="s">
        <v>1097</v>
      </c>
      <c r="E542" s="65"/>
      <c r="F542" s="68">
        <v>6211</v>
      </c>
    </row>
    <row r="543" spans="1:6" s="61" customFormat="1" x14ac:dyDescent="0.2">
      <c r="A543" s="63"/>
      <c r="B543" s="63"/>
      <c r="C543" s="63">
        <v>621200</v>
      </c>
      <c r="D543" s="64" t="s">
        <v>1098</v>
      </c>
      <c r="E543" s="65"/>
      <c r="F543" s="68">
        <v>6212</v>
      </c>
    </row>
    <row r="544" spans="1:6" s="61" customFormat="1" x14ac:dyDescent="0.2">
      <c r="A544" s="63"/>
      <c r="B544" s="63"/>
      <c r="C544" s="63">
        <v>621300</v>
      </c>
      <c r="D544" s="64" t="s">
        <v>1099</v>
      </c>
      <c r="E544" s="65"/>
      <c r="F544" s="68">
        <v>6213</v>
      </c>
    </row>
    <row r="545" spans="1:6" s="61" customFormat="1" x14ac:dyDescent="0.2">
      <c r="A545" s="63"/>
      <c r="B545" s="62"/>
      <c r="C545" s="63">
        <v>621400</v>
      </c>
      <c r="D545" s="64" t="s">
        <v>1100</v>
      </c>
      <c r="E545" s="65"/>
      <c r="F545" s="68">
        <v>6214</v>
      </c>
    </row>
    <row r="546" spans="1:6" s="61" customFormat="1" x14ac:dyDescent="0.2">
      <c r="A546" s="63"/>
      <c r="B546" s="63"/>
      <c r="C546" s="63">
        <v>621500</v>
      </c>
      <c r="D546" s="64" t="s">
        <v>1101</v>
      </c>
      <c r="E546" s="65"/>
      <c r="F546" s="68">
        <v>6215</v>
      </c>
    </row>
    <row r="547" spans="1:6" s="61" customFormat="1" x14ac:dyDescent="0.2">
      <c r="A547" s="63"/>
      <c r="B547" s="63"/>
      <c r="C547" s="63">
        <v>621600</v>
      </c>
      <c r="D547" s="64" t="s">
        <v>1102</v>
      </c>
      <c r="E547" s="65"/>
      <c r="F547" s="68">
        <v>6216</v>
      </c>
    </row>
    <row r="548" spans="1:6" s="61" customFormat="1" x14ac:dyDescent="0.2">
      <c r="A548" s="63"/>
      <c r="B548" s="63"/>
      <c r="C548" s="63">
        <v>621900</v>
      </c>
      <c r="D548" s="64" t="s">
        <v>1103</v>
      </c>
      <c r="E548" s="65"/>
      <c r="F548" s="68">
        <v>6219</v>
      </c>
    </row>
    <row r="549" spans="1:6" s="61" customFormat="1" x14ac:dyDescent="0.2">
      <c r="A549" s="63"/>
      <c r="B549" s="63"/>
      <c r="C549" s="63"/>
      <c r="D549" s="64"/>
      <c r="E549" s="65"/>
      <c r="F549" s="71"/>
    </row>
    <row r="550" spans="1:6" s="61" customFormat="1" x14ac:dyDescent="0.2">
      <c r="A550" s="63"/>
      <c r="B550" s="62">
        <v>622</v>
      </c>
      <c r="C550" s="62" t="s">
        <v>1104</v>
      </c>
      <c r="D550" s="64"/>
      <c r="E550" s="65"/>
      <c r="F550" s="68"/>
    </row>
    <row r="551" spans="1:6" s="61" customFormat="1" x14ac:dyDescent="0.2">
      <c r="A551" s="63"/>
      <c r="B551" s="63"/>
      <c r="C551" s="63"/>
      <c r="D551" s="64"/>
      <c r="E551" s="65"/>
      <c r="F551" s="68"/>
    </row>
    <row r="552" spans="1:6" s="61" customFormat="1" x14ac:dyDescent="0.2">
      <c r="A552" s="63"/>
      <c r="B552" s="63"/>
      <c r="C552" s="63">
        <v>622000</v>
      </c>
      <c r="D552" s="64" t="s">
        <v>1104</v>
      </c>
      <c r="E552" s="65"/>
      <c r="F552" s="68">
        <v>622</v>
      </c>
    </row>
    <row r="553" spans="1:6" s="61" customFormat="1" x14ac:dyDescent="0.2">
      <c r="A553" s="63"/>
      <c r="B553" s="63"/>
      <c r="C553" s="63"/>
      <c r="D553" s="64"/>
      <c r="E553" s="65"/>
      <c r="F553" s="68"/>
    </row>
    <row r="554" spans="1:6" s="61" customFormat="1" x14ac:dyDescent="0.2">
      <c r="A554" s="63"/>
      <c r="B554" s="62">
        <v>623</v>
      </c>
      <c r="C554" s="62" t="s">
        <v>1105</v>
      </c>
      <c r="D554" s="64"/>
      <c r="E554" s="65"/>
      <c r="F554" s="68"/>
    </row>
    <row r="555" spans="1:6" s="61" customFormat="1" x14ac:dyDescent="0.2">
      <c r="A555" s="63"/>
      <c r="B555" s="63"/>
      <c r="C555" s="63"/>
      <c r="D555" s="64"/>
      <c r="E555" s="65"/>
      <c r="F555" s="71"/>
    </row>
    <row r="556" spans="1:6" s="61" customFormat="1" x14ac:dyDescent="0.2">
      <c r="A556" s="62"/>
      <c r="B556" s="62"/>
      <c r="C556" s="63" t="s">
        <v>1106</v>
      </c>
      <c r="D556" s="64" t="s">
        <v>1107</v>
      </c>
      <c r="E556" s="65"/>
      <c r="F556" s="68" t="s">
        <v>1108</v>
      </c>
    </row>
    <row r="557" spans="1:6" s="61" customFormat="1" x14ac:dyDescent="0.2">
      <c r="A557" s="63"/>
      <c r="B557" s="63"/>
      <c r="C557" s="63" t="s">
        <v>1109</v>
      </c>
      <c r="D557" s="64" t="s">
        <v>1110</v>
      </c>
      <c r="E557" s="65"/>
      <c r="F557" s="68" t="s">
        <v>1111</v>
      </c>
    </row>
    <row r="558" spans="1:6" s="61" customFormat="1" x14ac:dyDescent="0.2">
      <c r="A558" s="63"/>
      <c r="B558" s="62"/>
      <c r="C558" s="62"/>
      <c r="D558" s="64"/>
      <c r="E558" s="65"/>
      <c r="F558" s="71"/>
    </row>
    <row r="559" spans="1:6" s="61" customFormat="1" x14ac:dyDescent="0.2">
      <c r="A559" s="63"/>
      <c r="B559" s="62">
        <v>624</v>
      </c>
      <c r="C559" s="62" t="s">
        <v>1112</v>
      </c>
      <c r="D559" s="64"/>
      <c r="E559" s="65"/>
      <c r="F559" s="68"/>
    </row>
    <row r="560" spans="1:6" s="61" customFormat="1" x14ac:dyDescent="0.2">
      <c r="A560" s="63"/>
      <c r="B560" s="63"/>
      <c r="C560" s="63"/>
      <c r="D560" s="64"/>
      <c r="E560" s="65"/>
      <c r="F560" s="68"/>
    </row>
    <row r="561" spans="1:6" s="61" customFormat="1" x14ac:dyDescent="0.2">
      <c r="A561" s="63"/>
      <c r="B561" s="63"/>
      <c r="C561" s="63">
        <v>624100</v>
      </c>
      <c r="D561" s="64" t="s">
        <v>1113</v>
      </c>
      <c r="E561" s="65"/>
      <c r="F561" s="68">
        <v>6241</v>
      </c>
    </row>
    <row r="562" spans="1:6" s="61" customFormat="1" x14ac:dyDescent="0.2">
      <c r="A562" s="63"/>
      <c r="B562" s="63"/>
      <c r="C562" s="63" t="s">
        <v>1114</v>
      </c>
      <c r="D562" s="64" t="s">
        <v>1115</v>
      </c>
      <c r="E562" s="65"/>
      <c r="F562" s="66" t="s">
        <v>1116</v>
      </c>
    </row>
    <row r="563" spans="1:6" s="61" customFormat="1" x14ac:dyDescent="0.2">
      <c r="A563" s="63"/>
      <c r="B563" s="63"/>
      <c r="C563" s="63">
        <v>624400</v>
      </c>
      <c r="D563" s="64" t="s">
        <v>1117</v>
      </c>
      <c r="E563" s="65"/>
      <c r="F563" s="68">
        <v>6244</v>
      </c>
    </row>
    <row r="564" spans="1:6" s="61" customFormat="1" x14ac:dyDescent="0.2">
      <c r="A564" s="63"/>
      <c r="B564" s="63"/>
      <c r="C564" s="63"/>
      <c r="D564" s="64"/>
      <c r="E564" s="65"/>
      <c r="F564" s="68"/>
    </row>
    <row r="565" spans="1:6" s="61" customFormat="1" x14ac:dyDescent="0.2">
      <c r="A565" s="62">
        <v>7</v>
      </c>
      <c r="B565" s="62" t="s">
        <v>1118</v>
      </c>
      <c r="C565" s="63"/>
      <c r="D565" s="64"/>
      <c r="E565" s="65"/>
      <c r="F565" s="71"/>
    </row>
    <row r="566" spans="1:6" s="61" customFormat="1" x14ac:dyDescent="0.2">
      <c r="A566" s="63"/>
      <c r="B566" s="62"/>
      <c r="C566" s="62"/>
      <c r="D566" s="64"/>
      <c r="E566" s="65"/>
      <c r="F566" s="71"/>
    </row>
    <row r="567" spans="1:6" s="61" customFormat="1" x14ac:dyDescent="0.2">
      <c r="A567" s="63"/>
      <c r="B567" s="62" t="s">
        <v>1119</v>
      </c>
      <c r="C567" s="62" t="s">
        <v>1120</v>
      </c>
      <c r="D567" s="64"/>
      <c r="E567" s="65"/>
      <c r="F567" s="71"/>
    </row>
    <row r="568" spans="1:6" s="61" customFormat="1" x14ac:dyDescent="0.2">
      <c r="A568" s="63"/>
      <c r="B568" s="63"/>
      <c r="C568" s="63"/>
      <c r="D568" s="64"/>
      <c r="E568" s="65"/>
      <c r="F568" s="71"/>
    </row>
    <row r="569" spans="1:6" s="61" customFormat="1" x14ac:dyDescent="0.2">
      <c r="A569" s="63"/>
      <c r="B569" s="63"/>
      <c r="C569" s="63">
        <v>711100</v>
      </c>
      <c r="D569" s="64" t="s">
        <v>1121</v>
      </c>
      <c r="E569" s="65"/>
      <c r="F569" s="68">
        <v>7111</v>
      </c>
    </row>
    <row r="570" spans="1:6" s="61" customFormat="1" x14ac:dyDescent="0.2">
      <c r="A570" s="63"/>
      <c r="B570" s="63"/>
      <c r="C570" s="63">
        <v>711200</v>
      </c>
      <c r="D570" s="64" t="s">
        <v>1122</v>
      </c>
      <c r="E570" s="65"/>
      <c r="F570" s="68">
        <v>7112</v>
      </c>
    </row>
    <row r="571" spans="1:6" s="61" customFormat="1" x14ac:dyDescent="0.2">
      <c r="A571" s="63"/>
      <c r="B571" s="63"/>
      <c r="C571" s="63" t="s">
        <v>1123</v>
      </c>
      <c r="D571" s="64" t="s">
        <v>1124</v>
      </c>
      <c r="E571" s="65"/>
      <c r="F571" s="68" t="s">
        <v>1125</v>
      </c>
    </row>
    <row r="572" spans="1:6" s="61" customFormat="1" x14ac:dyDescent="0.2">
      <c r="A572" s="63"/>
      <c r="B572" s="62"/>
      <c r="C572" s="63">
        <v>711500</v>
      </c>
      <c r="D572" s="64" t="s">
        <v>1126</v>
      </c>
      <c r="E572" s="65"/>
      <c r="F572" s="68">
        <v>7115</v>
      </c>
    </row>
    <row r="573" spans="1:6" s="61" customFormat="1" x14ac:dyDescent="0.2">
      <c r="A573" s="63"/>
      <c r="B573" s="63"/>
      <c r="C573" s="63">
        <v>712000</v>
      </c>
      <c r="D573" s="64" t="s">
        <v>1127</v>
      </c>
      <c r="E573" s="65"/>
      <c r="F573" s="68">
        <v>712</v>
      </c>
    </row>
    <row r="574" spans="1:6" s="61" customFormat="1" x14ac:dyDescent="0.2">
      <c r="A574" s="63"/>
      <c r="B574" s="63"/>
      <c r="C574" s="63"/>
      <c r="D574" s="64"/>
      <c r="E574" s="65"/>
      <c r="F574" s="71"/>
    </row>
    <row r="575" spans="1:6" s="61" customFormat="1" x14ac:dyDescent="0.2">
      <c r="A575" s="63"/>
      <c r="B575" s="62">
        <v>713</v>
      </c>
      <c r="C575" s="62" t="s">
        <v>1128</v>
      </c>
      <c r="D575" s="64"/>
      <c r="E575" s="65"/>
      <c r="F575" s="71"/>
    </row>
    <row r="576" spans="1:6" s="61" customFormat="1" x14ac:dyDescent="0.2">
      <c r="A576" s="63"/>
      <c r="B576" s="62"/>
      <c r="C576" s="62"/>
      <c r="D576" s="64"/>
      <c r="E576" s="65"/>
      <c r="F576" s="71"/>
    </row>
    <row r="577" spans="1:6" s="61" customFormat="1" x14ac:dyDescent="0.2">
      <c r="A577" s="63"/>
      <c r="B577" s="63"/>
      <c r="C577" s="63">
        <v>713100</v>
      </c>
      <c r="D577" s="64" t="s">
        <v>1129</v>
      </c>
      <c r="E577" s="65"/>
      <c r="F577" s="68">
        <v>7131</v>
      </c>
    </row>
    <row r="578" spans="1:6" s="61" customFormat="1" x14ac:dyDescent="0.2">
      <c r="A578" s="63"/>
      <c r="B578" s="63"/>
      <c r="C578" s="63">
        <v>713200</v>
      </c>
      <c r="D578" s="64" t="s">
        <v>1130</v>
      </c>
      <c r="E578" s="65"/>
      <c r="F578" s="66">
        <v>7132</v>
      </c>
    </row>
    <row r="579" spans="1:6" s="61" customFormat="1" x14ac:dyDescent="0.2">
      <c r="A579" s="63"/>
      <c r="B579" s="63"/>
      <c r="C579" s="63">
        <v>713900</v>
      </c>
      <c r="D579" s="64" t="s">
        <v>1131</v>
      </c>
      <c r="E579" s="65"/>
      <c r="F579" s="68">
        <v>7139</v>
      </c>
    </row>
    <row r="580" spans="1:6" s="61" customFormat="1" x14ac:dyDescent="0.2">
      <c r="A580" s="63"/>
      <c r="B580" s="63"/>
      <c r="C580" s="63"/>
      <c r="D580" s="64"/>
      <c r="E580" s="65"/>
      <c r="F580" s="71"/>
    </row>
    <row r="581" spans="1:6" s="61" customFormat="1" x14ac:dyDescent="0.2">
      <c r="A581" s="63"/>
      <c r="B581" s="62">
        <v>721</v>
      </c>
      <c r="C581" s="62" t="s">
        <v>1132</v>
      </c>
      <c r="D581" s="64"/>
      <c r="E581" s="65"/>
      <c r="F581" s="68"/>
    </row>
    <row r="582" spans="1:6" s="61" customFormat="1" x14ac:dyDescent="0.2">
      <c r="A582" s="62"/>
      <c r="B582" s="62"/>
      <c r="C582" s="63"/>
      <c r="D582" s="64"/>
      <c r="E582" s="65"/>
      <c r="F582" s="68"/>
    </row>
    <row r="583" spans="1:6" s="61" customFormat="1" x14ac:dyDescent="0.2">
      <c r="A583" s="63"/>
      <c r="B583" s="63"/>
      <c r="C583" s="63">
        <v>721000</v>
      </c>
      <c r="D583" s="64" t="s">
        <v>1132</v>
      </c>
      <c r="E583" s="65"/>
      <c r="F583" s="68">
        <v>721</v>
      </c>
    </row>
    <row r="584" spans="1:6" s="61" customFormat="1" x14ac:dyDescent="0.2">
      <c r="A584" s="63"/>
      <c r="B584" s="62"/>
      <c r="C584" s="62"/>
      <c r="D584" s="64"/>
      <c r="E584" s="65"/>
      <c r="F584" s="71"/>
    </row>
    <row r="585" spans="1:6" s="61" customFormat="1" x14ac:dyDescent="0.2">
      <c r="A585" s="63"/>
      <c r="B585" s="62">
        <v>722</v>
      </c>
      <c r="C585" s="62" t="s">
        <v>1133</v>
      </c>
      <c r="D585" s="64"/>
      <c r="E585" s="65"/>
      <c r="F585" s="71"/>
    </row>
    <row r="586" spans="1:6" s="61" customFormat="1" x14ac:dyDescent="0.2">
      <c r="A586" s="63"/>
      <c r="B586" s="63"/>
      <c r="C586" s="63"/>
      <c r="D586" s="64"/>
      <c r="E586" s="65"/>
      <c r="F586" s="71"/>
    </row>
    <row r="587" spans="1:6" s="61" customFormat="1" x14ac:dyDescent="0.2">
      <c r="A587" s="63"/>
      <c r="B587" s="63"/>
      <c r="C587" s="63">
        <v>722110</v>
      </c>
      <c r="D587" s="64" t="s">
        <v>1134</v>
      </c>
      <c r="E587" s="65"/>
      <c r="F587" s="68">
        <v>7221</v>
      </c>
    </row>
    <row r="588" spans="1:6" s="61" customFormat="1" x14ac:dyDescent="0.2">
      <c r="A588" s="63"/>
      <c r="B588" s="63"/>
      <c r="C588" s="63">
        <v>722211</v>
      </c>
      <c r="D588" s="64" t="s">
        <v>1135</v>
      </c>
      <c r="E588" s="65"/>
      <c r="F588" s="68">
        <v>7222</v>
      </c>
    </row>
    <row r="589" spans="1:6" s="61" customFormat="1" x14ac:dyDescent="0.2">
      <c r="A589" s="63"/>
      <c r="B589" s="63"/>
      <c r="C589" s="63" t="s">
        <v>1136</v>
      </c>
      <c r="D589" s="64" t="s">
        <v>1137</v>
      </c>
      <c r="E589" s="65"/>
      <c r="F589" s="68" t="s">
        <v>1138</v>
      </c>
    </row>
    <row r="590" spans="1:6" s="61" customFormat="1" x14ac:dyDescent="0.2">
      <c r="A590" s="63"/>
      <c r="B590" s="63"/>
      <c r="C590" s="63"/>
      <c r="D590" s="64"/>
      <c r="E590" s="65"/>
      <c r="F590" s="71"/>
    </row>
    <row r="591" spans="1:6" s="61" customFormat="1" x14ac:dyDescent="0.2">
      <c r="A591" s="62">
        <v>81</v>
      </c>
      <c r="B591" s="62" t="s">
        <v>1139</v>
      </c>
      <c r="C591" s="63"/>
      <c r="D591" s="64"/>
      <c r="E591" s="65"/>
      <c r="F591" s="71"/>
    </row>
    <row r="592" spans="1:6" s="61" customFormat="1" x14ac:dyDescent="0.2">
      <c r="A592" s="63"/>
      <c r="B592" s="63"/>
      <c r="C592" s="63"/>
      <c r="D592" s="64"/>
      <c r="E592" s="65"/>
      <c r="F592" s="68"/>
    </row>
    <row r="593" spans="1:6" s="61" customFormat="1" x14ac:dyDescent="0.2">
      <c r="A593" s="63"/>
      <c r="B593" s="62">
        <v>81</v>
      </c>
      <c r="C593" s="62" t="s">
        <v>1139</v>
      </c>
      <c r="D593" s="64"/>
      <c r="E593" s="65"/>
      <c r="F593" s="68"/>
    </row>
    <row r="594" spans="1:6" s="61" customFormat="1" x14ac:dyDescent="0.2">
      <c r="A594" s="63"/>
      <c r="B594" s="63"/>
      <c r="C594" s="63"/>
      <c r="D594" s="64"/>
      <c r="E594" s="65"/>
      <c r="F594" s="68"/>
    </row>
    <row r="595" spans="1:6" s="61" customFormat="1" x14ac:dyDescent="0.2">
      <c r="A595" s="63"/>
      <c r="B595" s="63"/>
      <c r="C595" s="63">
        <v>811100</v>
      </c>
      <c r="D595" s="64" t="s">
        <v>1140</v>
      </c>
      <c r="E595" s="65"/>
      <c r="F595" s="66">
        <v>8111</v>
      </c>
    </row>
    <row r="596" spans="1:6" s="61" customFormat="1" x14ac:dyDescent="0.2">
      <c r="A596" s="63"/>
      <c r="B596" s="63"/>
      <c r="C596" s="63">
        <v>811200</v>
      </c>
      <c r="D596" s="64" t="s">
        <v>1141</v>
      </c>
      <c r="E596" s="65"/>
      <c r="F596" s="68">
        <v>8112</v>
      </c>
    </row>
    <row r="597" spans="1:6" s="61" customFormat="1" x14ac:dyDescent="0.2">
      <c r="A597" s="63"/>
      <c r="B597" s="63"/>
      <c r="C597" s="63">
        <v>811300</v>
      </c>
      <c r="D597" s="64" t="s">
        <v>1142</v>
      </c>
      <c r="E597" s="65"/>
      <c r="F597" s="68">
        <v>8113</v>
      </c>
    </row>
    <row r="598" spans="1:6" s="61" customFormat="1" x14ac:dyDescent="0.2">
      <c r="A598" s="63"/>
      <c r="B598" s="63"/>
      <c r="C598" s="63">
        <v>811400</v>
      </c>
      <c r="D598" s="64" t="s">
        <v>1143</v>
      </c>
      <c r="E598" s="65"/>
      <c r="F598" s="68">
        <v>8114</v>
      </c>
    </row>
    <row r="599" spans="1:6" s="61" customFormat="1" x14ac:dyDescent="0.2">
      <c r="A599" s="62"/>
      <c r="B599" s="62"/>
      <c r="C599" s="63">
        <v>812100</v>
      </c>
      <c r="D599" s="64" t="s">
        <v>1144</v>
      </c>
      <c r="E599" s="65"/>
      <c r="F599" s="68">
        <v>8121</v>
      </c>
    </row>
    <row r="600" spans="1:6" s="61" customFormat="1" x14ac:dyDescent="0.2">
      <c r="A600" s="63"/>
      <c r="B600" s="63"/>
      <c r="C600" s="63">
        <v>812200</v>
      </c>
      <c r="D600" s="64" t="s">
        <v>1145</v>
      </c>
      <c r="E600" s="65"/>
      <c r="F600" s="68">
        <v>8122</v>
      </c>
    </row>
    <row r="601" spans="1:6" s="61" customFormat="1" x14ac:dyDescent="0.2">
      <c r="A601" s="63"/>
      <c r="B601" s="62"/>
      <c r="C601" s="63">
        <v>812300</v>
      </c>
      <c r="D601" s="64" t="s">
        <v>1146</v>
      </c>
      <c r="E601" s="65"/>
      <c r="F601" s="68">
        <v>8123</v>
      </c>
    </row>
    <row r="602" spans="1:6" s="61" customFormat="1" x14ac:dyDescent="0.2">
      <c r="A602" s="63"/>
      <c r="B602" s="63"/>
      <c r="C602" s="63">
        <v>812900</v>
      </c>
      <c r="D602" s="64" t="s">
        <v>1147</v>
      </c>
      <c r="E602" s="65"/>
      <c r="F602" s="68">
        <v>8129</v>
      </c>
    </row>
    <row r="603" spans="1:6" s="61" customFormat="1" x14ac:dyDescent="0.2">
      <c r="A603" s="63"/>
      <c r="B603" s="63"/>
      <c r="C603" s="63">
        <v>813100</v>
      </c>
      <c r="D603" s="64" t="s">
        <v>1148</v>
      </c>
      <c r="E603" s="65"/>
      <c r="F603" s="68">
        <v>8131</v>
      </c>
    </row>
    <row r="604" spans="1:6" s="61" customFormat="1" x14ac:dyDescent="0.2">
      <c r="A604" s="63"/>
      <c r="B604" s="63"/>
      <c r="C604" s="63" t="s">
        <v>1149</v>
      </c>
      <c r="D604" s="64" t="s">
        <v>1150</v>
      </c>
      <c r="E604" s="65"/>
      <c r="F604" s="68" t="s">
        <v>1151</v>
      </c>
    </row>
    <row r="605" spans="1:6" s="61" customFormat="1" x14ac:dyDescent="0.2">
      <c r="A605" s="63"/>
      <c r="B605" s="62"/>
      <c r="C605" s="63" t="s">
        <v>1152</v>
      </c>
      <c r="D605" s="64" t="s">
        <v>1153</v>
      </c>
      <c r="E605" s="65"/>
      <c r="F605" s="68" t="s">
        <v>1154</v>
      </c>
    </row>
    <row r="606" spans="1:6" s="61" customFormat="1" x14ac:dyDescent="0.2">
      <c r="A606" s="63"/>
      <c r="B606" s="63"/>
      <c r="C606" s="63">
        <v>814000</v>
      </c>
      <c r="D606" s="64" t="s">
        <v>1155</v>
      </c>
      <c r="E606" s="65"/>
      <c r="F606" s="68">
        <v>814</v>
      </c>
    </row>
    <row r="607" spans="1:6" s="61" customFormat="1" x14ac:dyDescent="0.2">
      <c r="A607" s="63"/>
      <c r="B607" s="63"/>
      <c r="C607" s="63"/>
      <c r="D607" s="64"/>
      <c r="E607" s="65"/>
      <c r="F607" s="68"/>
    </row>
    <row r="608" spans="1:6" s="61" customFormat="1" x14ac:dyDescent="0.2">
      <c r="A608" s="62" t="s">
        <v>1156</v>
      </c>
      <c r="B608" s="62" t="s">
        <v>178</v>
      </c>
      <c r="C608" s="63"/>
      <c r="D608" s="64"/>
      <c r="E608" s="65"/>
      <c r="F608" s="68"/>
    </row>
    <row r="609" spans="1:6" s="61" customFormat="1" x14ac:dyDescent="0.2">
      <c r="A609" s="63"/>
      <c r="B609" s="62"/>
      <c r="C609" s="62"/>
      <c r="D609" s="64"/>
      <c r="E609" s="65"/>
      <c r="F609" s="71"/>
    </row>
    <row r="610" spans="1:6" s="61" customFormat="1" x14ac:dyDescent="0.2">
      <c r="A610" s="63"/>
      <c r="B610" s="62" t="s">
        <v>1157</v>
      </c>
      <c r="C610" s="62" t="s">
        <v>1158</v>
      </c>
      <c r="D610" s="64"/>
      <c r="E610" s="65"/>
      <c r="F610" s="68"/>
    </row>
    <row r="611" spans="1:6" s="61" customFormat="1" x14ac:dyDescent="0.2">
      <c r="A611" s="63"/>
      <c r="B611" s="63"/>
      <c r="C611" s="63"/>
      <c r="D611" s="64"/>
      <c r="E611" s="65"/>
      <c r="F611" s="71"/>
    </row>
    <row r="612" spans="1:6" s="61" customFormat="1" x14ac:dyDescent="0.2">
      <c r="A612" s="63"/>
      <c r="B612" s="63"/>
      <c r="C612" s="63" t="s">
        <v>1159</v>
      </c>
      <c r="D612" s="64" t="s">
        <v>1160</v>
      </c>
      <c r="E612" s="65"/>
      <c r="F612" s="68" t="s">
        <v>1161</v>
      </c>
    </row>
    <row r="613" spans="1:6" s="61" customFormat="1" x14ac:dyDescent="0.2">
      <c r="A613" s="63"/>
      <c r="B613" s="63"/>
      <c r="C613" s="63" t="s">
        <v>1162</v>
      </c>
      <c r="D613" s="64" t="s">
        <v>1163</v>
      </c>
      <c r="E613" s="65"/>
      <c r="F613" s="68" t="s">
        <v>1161</v>
      </c>
    </row>
    <row r="614" spans="1:6" s="61" customFormat="1" x14ac:dyDescent="0.2">
      <c r="A614" s="63"/>
      <c r="B614" s="63"/>
      <c r="C614" s="63"/>
      <c r="D614" s="64"/>
      <c r="E614" s="65"/>
      <c r="F614" s="71"/>
    </row>
    <row r="615" spans="1:6" s="61" customFormat="1" x14ac:dyDescent="0.2">
      <c r="A615" s="63"/>
      <c r="B615" s="62" t="s">
        <v>1164</v>
      </c>
      <c r="C615" s="62" t="s">
        <v>1165</v>
      </c>
      <c r="D615" s="64"/>
      <c r="E615" s="65"/>
      <c r="F615" s="68"/>
    </row>
    <row r="616" spans="1:6" s="61" customFormat="1" x14ac:dyDescent="0.2">
      <c r="A616" s="63"/>
      <c r="B616" s="62"/>
      <c r="C616" s="62"/>
      <c r="D616" s="64"/>
      <c r="E616" s="65"/>
      <c r="F616" s="68"/>
    </row>
    <row r="617" spans="1:6" s="61" customFormat="1" x14ac:dyDescent="0.2">
      <c r="A617" s="63"/>
      <c r="B617" s="63"/>
      <c r="C617" s="63">
        <v>491000</v>
      </c>
      <c r="D617" s="64" t="s">
        <v>1166</v>
      </c>
      <c r="E617" s="65"/>
      <c r="F617" s="68">
        <v>491</v>
      </c>
    </row>
    <row r="618" spans="1:6" s="61" customFormat="1" x14ac:dyDescent="0.2">
      <c r="A618" s="63"/>
      <c r="B618" s="63"/>
      <c r="C618" s="63" t="s">
        <v>1167</v>
      </c>
      <c r="D618" s="64" t="s">
        <v>1168</v>
      </c>
      <c r="E618" s="73" t="s">
        <v>1169</v>
      </c>
      <c r="F618" s="68" t="s">
        <v>1161</v>
      </c>
    </row>
    <row r="619" spans="1:6" s="61" customFormat="1" x14ac:dyDescent="0.2">
      <c r="A619" s="63"/>
      <c r="B619" s="63"/>
      <c r="C619" s="63" t="s">
        <v>1170</v>
      </c>
      <c r="D619" s="64" t="s">
        <v>1171</v>
      </c>
      <c r="E619" s="65"/>
      <c r="F619" s="68" t="s">
        <v>1161</v>
      </c>
    </row>
    <row r="620" spans="1:6" s="61" customFormat="1" x14ac:dyDescent="0.2">
      <c r="A620" s="63"/>
      <c r="B620" s="63"/>
      <c r="C620" s="63"/>
      <c r="D620" s="64"/>
      <c r="E620" s="65"/>
      <c r="F620" s="71"/>
    </row>
    <row r="621" spans="1:6" s="61" customFormat="1" x14ac:dyDescent="0.2">
      <c r="A621" s="67"/>
      <c r="B621" s="62" t="s">
        <v>1172</v>
      </c>
      <c r="C621" s="62" t="s">
        <v>1173</v>
      </c>
      <c r="D621" s="64"/>
      <c r="E621" s="65"/>
      <c r="F621" s="68"/>
    </row>
    <row r="622" spans="1:6" s="61" customFormat="1" x14ac:dyDescent="0.2">
      <c r="A622" s="78"/>
      <c r="B622" s="62"/>
      <c r="C622" s="62"/>
      <c r="D622" s="64"/>
      <c r="E622" s="73"/>
      <c r="F622" s="71"/>
    </row>
    <row r="623" spans="1:6" s="61" customFormat="1" x14ac:dyDescent="0.2">
      <c r="A623" s="67"/>
      <c r="B623" s="63"/>
      <c r="C623" s="63" t="s">
        <v>1174</v>
      </c>
      <c r="D623" s="64" t="s">
        <v>1173</v>
      </c>
      <c r="E623" s="65"/>
      <c r="F623" s="68" t="s">
        <v>1161</v>
      </c>
    </row>
    <row r="624" spans="1:6" s="61" customFormat="1" x14ac:dyDescent="0.2">
      <c r="A624" s="67"/>
      <c r="B624" s="62"/>
      <c r="C624" s="62"/>
      <c r="D624" s="64"/>
      <c r="E624" s="65"/>
      <c r="F624" s="71"/>
    </row>
    <row r="625" spans="1:6" s="61" customFormat="1" x14ac:dyDescent="0.2">
      <c r="A625" s="67"/>
      <c r="B625" s="62" t="s">
        <v>1175</v>
      </c>
      <c r="C625" s="62" t="s">
        <v>1176</v>
      </c>
      <c r="D625" s="64"/>
      <c r="E625" s="65"/>
    </row>
    <row r="626" spans="1:6" s="61" customFormat="1" x14ac:dyDescent="0.2">
      <c r="A626" s="67"/>
      <c r="B626" s="62"/>
      <c r="C626" s="63"/>
      <c r="D626" s="64"/>
      <c r="E626" s="65"/>
    </row>
    <row r="627" spans="1:6" s="61" customFormat="1" x14ac:dyDescent="0.2">
      <c r="A627" s="67"/>
      <c r="B627" s="62"/>
      <c r="C627" s="63" t="s">
        <v>1177</v>
      </c>
      <c r="D627" s="64" t="s">
        <v>1178</v>
      </c>
      <c r="E627" s="73" t="s">
        <v>1169</v>
      </c>
      <c r="F627" s="68" t="s">
        <v>1161</v>
      </c>
    </row>
    <row r="628" spans="1:6" s="61" customFormat="1" x14ac:dyDescent="0.2">
      <c r="A628" s="67"/>
      <c r="B628" s="63"/>
      <c r="C628" s="63" t="s">
        <v>1179</v>
      </c>
      <c r="D628" s="64" t="s">
        <v>1180</v>
      </c>
      <c r="E628" s="73" t="s">
        <v>1169</v>
      </c>
      <c r="F628" s="68" t="s">
        <v>1161</v>
      </c>
    </row>
    <row r="629" spans="1:6" s="61" customFormat="1" x14ac:dyDescent="0.2">
      <c r="A629" s="78"/>
      <c r="B629" s="62"/>
      <c r="C629" s="63" t="s">
        <v>1181</v>
      </c>
      <c r="D629" s="64" t="s">
        <v>1182</v>
      </c>
      <c r="E629" s="73"/>
      <c r="F629" s="68" t="s">
        <v>1161</v>
      </c>
    </row>
    <row r="630" spans="1:6" s="61" customFormat="1" x14ac:dyDescent="0.2">
      <c r="A630" s="67"/>
      <c r="B630" s="63"/>
      <c r="C630" s="63"/>
      <c r="D630" s="64"/>
      <c r="E630" s="65"/>
      <c r="F630" s="79"/>
    </row>
    <row r="631" spans="1:6" s="61" customFormat="1" x14ac:dyDescent="0.2">
      <c r="A631" s="78" t="s">
        <v>1183</v>
      </c>
      <c r="B631" s="62" t="s">
        <v>1184</v>
      </c>
      <c r="C631" s="62"/>
      <c r="D631" s="64"/>
      <c r="E631" s="73"/>
      <c r="F631" s="79"/>
    </row>
    <row r="632" spans="1:6" s="61" customFormat="1" x14ac:dyDescent="0.2">
      <c r="A632" s="67"/>
      <c r="B632" s="62"/>
      <c r="C632" s="62"/>
      <c r="D632" s="64"/>
      <c r="E632" s="65"/>
      <c r="F632" s="79"/>
    </row>
    <row r="633" spans="1:6" s="61" customFormat="1" x14ac:dyDescent="0.2">
      <c r="A633" s="67"/>
      <c r="B633" s="62" t="s">
        <v>1183</v>
      </c>
      <c r="C633" s="62" t="s">
        <v>1184</v>
      </c>
      <c r="D633" s="64"/>
      <c r="E633" s="65"/>
    </row>
    <row r="634" spans="1:6" s="61" customFormat="1" x14ac:dyDescent="0.2">
      <c r="A634" s="67"/>
      <c r="B634" s="63"/>
      <c r="C634" s="63"/>
      <c r="D634" s="64"/>
      <c r="E634" s="65"/>
    </row>
    <row r="635" spans="1:6" s="61" customFormat="1" x14ac:dyDescent="0.2">
      <c r="A635" s="67"/>
      <c r="B635" s="63"/>
      <c r="C635" s="63" t="s">
        <v>1185</v>
      </c>
      <c r="D635" s="64" t="s">
        <v>1186</v>
      </c>
      <c r="E635" s="73" t="s">
        <v>1187</v>
      </c>
      <c r="F635" s="68" t="s">
        <v>1161</v>
      </c>
    </row>
    <row r="636" spans="1:6" s="61" customFormat="1" x14ac:dyDescent="0.2">
      <c r="A636" s="67"/>
      <c r="B636" s="63"/>
      <c r="C636" s="63" t="s">
        <v>1188</v>
      </c>
      <c r="D636" s="64" t="s">
        <v>1189</v>
      </c>
      <c r="E636" s="73" t="s">
        <v>1187</v>
      </c>
      <c r="F636" s="68" t="s">
        <v>1161</v>
      </c>
    </row>
    <row r="637" spans="1:6" s="61" customFormat="1" x14ac:dyDescent="0.2">
      <c r="A637" s="67"/>
      <c r="B637" s="63"/>
      <c r="C637" s="63"/>
      <c r="D637" s="64"/>
      <c r="E637" s="65"/>
      <c r="F637" s="79"/>
    </row>
    <row r="638" spans="1:6" s="61" customFormat="1" x14ac:dyDescent="0.2">
      <c r="A638" s="78" t="s">
        <v>1190</v>
      </c>
      <c r="B638" s="62" t="s">
        <v>1191</v>
      </c>
      <c r="C638" s="63"/>
      <c r="D638" s="64"/>
      <c r="E638" s="73"/>
      <c r="F638" s="79"/>
    </row>
    <row r="639" spans="1:6" s="61" customFormat="1" x14ac:dyDescent="0.2">
      <c r="A639" s="67"/>
      <c r="B639" s="63"/>
      <c r="C639" s="63"/>
      <c r="D639" s="64"/>
      <c r="E639" s="65"/>
      <c r="F639" s="79"/>
    </row>
    <row r="640" spans="1:6" s="61" customFormat="1" x14ac:dyDescent="0.2">
      <c r="A640" s="67"/>
      <c r="B640" s="62" t="s">
        <v>1190</v>
      </c>
      <c r="C640" s="62" t="s">
        <v>1191</v>
      </c>
      <c r="D640" s="64"/>
      <c r="E640" s="65"/>
      <c r="F640" s="68"/>
    </row>
    <row r="641" spans="1:7" s="61" customFormat="1" x14ac:dyDescent="0.2">
      <c r="A641" s="67"/>
      <c r="B641" s="63"/>
      <c r="C641" s="63"/>
      <c r="D641" s="64"/>
      <c r="E641" s="65"/>
      <c r="F641" s="68"/>
    </row>
    <row r="642" spans="1:7" s="61" customFormat="1" x14ac:dyDescent="0.2">
      <c r="A642" s="67"/>
      <c r="B642" s="63"/>
      <c r="C642" s="63" t="s">
        <v>1192</v>
      </c>
      <c r="D642" s="64" t="s">
        <v>1193</v>
      </c>
      <c r="E642" s="73" t="s">
        <v>1187</v>
      </c>
      <c r="F642" s="68" t="s">
        <v>1161</v>
      </c>
    </row>
    <row r="643" spans="1:7" s="61" customFormat="1" x14ac:dyDescent="0.2">
      <c r="A643" s="80"/>
      <c r="B643" s="81"/>
      <c r="C643" s="81" t="s">
        <v>1194</v>
      </c>
      <c r="D643" s="82" t="s">
        <v>1195</v>
      </c>
      <c r="E643" s="83" t="s">
        <v>1187</v>
      </c>
      <c r="F643" s="84" t="s">
        <v>1161</v>
      </c>
    </row>
    <row r="644" spans="1:7" s="61" customFormat="1" x14ac:dyDescent="0.2">
      <c r="A644" s="67"/>
      <c r="B644" s="63"/>
      <c r="C644" s="63"/>
      <c r="D644" s="63"/>
      <c r="E644" s="85"/>
      <c r="F644" s="63"/>
    </row>
    <row r="645" spans="1:7" s="61" customFormat="1" ht="29.25" customHeight="1" x14ac:dyDescent="0.25">
      <c r="A645" s="125" t="s">
        <v>1196</v>
      </c>
      <c r="B645" s="122"/>
      <c r="C645" s="122"/>
      <c r="D645" s="122"/>
      <c r="E645" s="122"/>
      <c r="F645" s="122"/>
      <c r="G645" s="86"/>
    </row>
    <row r="646" spans="1:7" s="61" customFormat="1" ht="43.5" customHeight="1" x14ac:dyDescent="0.25">
      <c r="A646" s="125" t="s">
        <v>1197</v>
      </c>
      <c r="B646" s="122"/>
      <c r="C646" s="122"/>
      <c r="D646" s="122"/>
      <c r="E646" s="122"/>
      <c r="F646" s="122"/>
      <c r="G646" s="86"/>
    </row>
    <row r="647" spans="1:7" s="61" customFormat="1" ht="45" customHeight="1" x14ac:dyDescent="0.25">
      <c r="A647" s="125" t="s">
        <v>1198</v>
      </c>
      <c r="B647" s="126"/>
      <c r="C647" s="126"/>
      <c r="D647" s="126"/>
      <c r="E647" s="126"/>
      <c r="F647" s="126"/>
    </row>
    <row r="648" spans="1:7" s="61" customFormat="1" ht="45" customHeight="1" x14ac:dyDescent="0.25">
      <c r="A648" s="125" t="s">
        <v>1199</v>
      </c>
      <c r="B648" s="126"/>
      <c r="C648" s="126"/>
      <c r="D648" s="126"/>
      <c r="E648" s="126"/>
      <c r="F648" s="126"/>
    </row>
    <row r="649" spans="1:7" s="61" customFormat="1" ht="31.5" customHeight="1" x14ac:dyDescent="0.25">
      <c r="A649" s="125" t="s">
        <v>1200</v>
      </c>
      <c r="B649" s="122"/>
      <c r="C649" s="122"/>
      <c r="D649" s="122"/>
      <c r="E649" s="122"/>
      <c r="F649" s="122"/>
      <c r="G649" s="86"/>
    </row>
    <row r="650" spans="1:7" s="61" customFormat="1" x14ac:dyDescent="0.2">
      <c r="A650" s="67"/>
      <c r="B650" s="63"/>
      <c r="C650" s="63"/>
      <c r="D650" s="63"/>
      <c r="E650" s="85"/>
      <c r="F650" s="63"/>
    </row>
    <row r="651" spans="1:7" s="61" customFormat="1" x14ac:dyDescent="0.2">
      <c r="A651" s="67"/>
      <c r="B651" s="63"/>
      <c r="C651" s="63"/>
      <c r="D651" s="63"/>
      <c r="E651" s="85"/>
      <c r="F651" s="63"/>
    </row>
    <row r="652" spans="1:7" s="61" customFormat="1" x14ac:dyDescent="0.2">
      <c r="A652" s="67"/>
      <c r="B652" s="63"/>
      <c r="C652" s="63"/>
      <c r="D652" s="63"/>
      <c r="E652" s="85"/>
      <c r="F652" s="63"/>
    </row>
    <row r="653" spans="1:7" s="61" customFormat="1" x14ac:dyDescent="0.2">
      <c r="A653" s="67"/>
      <c r="B653" s="63"/>
      <c r="C653" s="118"/>
      <c r="D653" s="118"/>
      <c r="E653" s="87"/>
      <c r="F653" s="52"/>
      <c r="G653" s="85"/>
    </row>
    <row r="654" spans="1:7" s="61" customFormat="1" x14ac:dyDescent="0.2">
      <c r="A654" s="67"/>
      <c r="B654" s="62"/>
      <c r="C654" s="62"/>
      <c r="D654" s="69"/>
      <c r="E654" s="57"/>
      <c r="F654" s="52"/>
      <c r="G654" s="85"/>
    </row>
    <row r="655" spans="1:7" s="61" customFormat="1" x14ac:dyDescent="0.2">
      <c r="A655" s="67"/>
      <c r="B655" s="63"/>
      <c r="C655" s="63"/>
      <c r="D655" s="69"/>
      <c r="E655" s="57"/>
      <c r="F655" s="52"/>
      <c r="G655" s="85"/>
    </row>
    <row r="656" spans="1:7" s="61" customFormat="1" x14ac:dyDescent="0.2">
      <c r="A656" s="67"/>
      <c r="B656" s="63"/>
      <c r="C656" s="63"/>
      <c r="D656" s="69"/>
      <c r="E656" s="57"/>
      <c r="F656" s="52"/>
      <c r="G656" s="85"/>
    </row>
    <row r="657" spans="1:7" s="61" customFormat="1" x14ac:dyDescent="0.2">
      <c r="A657" s="67"/>
      <c r="B657" s="62"/>
      <c r="C657" s="62"/>
      <c r="D657" s="69"/>
      <c r="E657" s="57"/>
      <c r="F657" s="52"/>
      <c r="G657" s="85"/>
    </row>
    <row r="658" spans="1:7" s="61" customFormat="1" x14ac:dyDescent="0.2">
      <c r="A658" s="67"/>
      <c r="B658" s="63"/>
      <c r="C658" s="63"/>
      <c r="D658" s="69"/>
      <c r="E658" s="57"/>
      <c r="F658" s="52"/>
      <c r="G658" s="85"/>
    </row>
    <row r="659" spans="1:7" s="61" customFormat="1" x14ac:dyDescent="0.2">
      <c r="A659" s="67"/>
      <c r="B659" s="63"/>
      <c r="C659" s="63"/>
      <c r="D659" s="69"/>
      <c r="E659" s="57"/>
      <c r="F659" s="52"/>
      <c r="G659" s="85"/>
    </row>
    <row r="660" spans="1:7" s="61" customFormat="1" x14ac:dyDescent="0.2">
      <c r="A660" s="67"/>
      <c r="B660" s="63"/>
      <c r="C660" s="63"/>
      <c r="D660" s="69"/>
      <c r="E660" s="57"/>
      <c r="F660" s="52"/>
      <c r="G660" s="85"/>
    </row>
    <row r="661" spans="1:7" s="61" customFormat="1" x14ac:dyDescent="0.2">
      <c r="A661" s="67"/>
      <c r="B661" s="63"/>
      <c r="C661" s="63"/>
      <c r="D661" s="69"/>
      <c r="E661" s="57"/>
      <c r="F661" s="52"/>
      <c r="G661" s="85"/>
    </row>
    <row r="662" spans="1:7" s="61" customFormat="1" x14ac:dyDescent="0.2">
      <c r="A662" s="67"/>
      <c r="B662" s="63"/>
      <c r="C662" s="118"/>
      <c r="D662" s="118"/>
      <c r="E662" s="87"/>
      <c r="F662" s="52"/>
      <c r="G662" s="85"/>
    </row>
    <row r="663" spans="1:7" s="61" customFormat="1" x14ac:dyDescent="0.2">
      <c r="A663" s="67"/>
      <c r="B663" s="62"/>
      <c r="C663" s="62"/>
      <c r="D663" s="69"/>
      <c r="E663" s="57"/>
      <c r="F663" s="52"/>
      <c r="G663" s="85"/>
    </row>
    <row r="664" spans="1:7" s="61" customFormat="1" x14ac:dyDescent="0.2">
      <c r="A664" s="67"/>
      <c r="B664" s="62"/>
      <c r="C664" s="63"/>
      <c r="D664" s="69"/>
      <c r="E664" s="57"/>
      <c r="F664" s="52"/>
      <c r="G664" s="85"/>
    </row>
    <row r="665" spans="1:7" s="61" customFormat="1" x14ac:dyDescent="0.2">
      <c r="A665" s="67"/>
      <c r="B665" s="63"/>
      <c r="C665" s="63"/>
      <c r="D665" s="69"/>
      <c r="E665" s="57"/>
      <c r="F665" s="52"/>
      <c r="G665" s="85"/>
    </row>
    <row r="666" spans="1:7" s="61" customFormat="1" x14ac:dyDescent="0.2">
      <c r="A666" s="67"/>
      <c r="B666" s="62"/>
      <c r="C666" s="62"/>
      <c r="D666" s="69"/>
      <c r="E666" s="57"/>
      <c r="F666" s="52"/>
      <c r="G666" s="85"/>
    </row>
    <row r="667" spans="1:7" s="61" customFormat="1" x14ac:dyDescent="0.2">
      <c r="A667" s="67"/>
      <c r="B667" s="63"/>
      <c r="C667" s="63"/>
      <c r="D667" s="69"/>
      <c r="E667" s="57"/>
      <c r="F667" s="52"/>
      <c r="G667" s="85"/>
    </row>
    <row r="668" spans="1:7" s="61" customFormat="1" x14ac:dyDescent="0.2">
      <c r="A668" s="67"/>
      <c r="B668" s="63"/>
      <c r="C668" s="63"/>
      <c r="D668" s="69"/>
      <c r="E668" s="57"/>
      <c r="F668" s="52"/>
      <c r="G668" s="85"/>
    </row>
    <row r="669" spans="1:7" s="61" customFormat="1" x14ac:dyDescent="0.2">
      <c r="A669" s="67"/>
      <c r="B669" s="63"/>
      <c r="C669" s="63"/>
      <c r="D669" s="69"/>
      <c r="E669" s="57"/>
      <c r="F669" s="52"/>
      <c r="G669" s="85"/>
    </row>
    <row r="670" spans="1:7" s="61" customFormat="1" x14ac:dyDescent="0.2">
      <c r="A670" s="67"/>
      <c r="B670" s="63"/>
      <c r="C670" s="63"/>
      <c r="D670" s="69"/>
      <c r="E670" s="57"/>
      <c r="F670" s="52"/>
      <c r="G670" s="85"/>
    </row>
    <row r="671" spans="1:7" s="61" customFormat="1" x14ac:dyDescent="0.2">
      <c r="A671" s="67"/>
      <c r="B671" s="62"/>
      <c r="C671" s="62"/>
      <c r="D671" s="69"/>
      <c r="E671" s="57"/>
      <c r="F671" s="52"/>
      <c r="G671" s="85"/>
    </row>
    <row r="672" spans="1:7" s="61" customFormat="1" x14ac:dyDescent="0.2">
      <c r="A672" s="67"/>
      <c r="B672" s="63"/>
      <c r="C672" s="63"/>
      <c r="D672" s="69"/>
      <c r="E672" s="57"/>
      <c r="F672" s="52"/>
      <c r="G672" s="85"/>
    </row>
    <row r="673" spans="1:7" s="61" customFormat="1" x14ac:dyDescent="0.2">
      <c r="A673" s="67"/>
      <c r="B673" s="63"/>
      <c r="C673" s="63"/>
      <c r="D673" s="69"/>
      <c r="E673" s="57"/>
      <c r="F673" s="52"/>
      <c r="G673" s="85"/>
    </row>
    <row r="674" spans="1:7" s="61" customFormat="1" x14ac:dyDescent="0.2">
      <c r="A674" s="67"/>
      <c r="B674" s="63"/>
      <c r="C674" s="63"/>
      <c r="D674" s="69"/>
      <c r="E674" s="57"/>
      <c r="F674" s="52"/>
      <c r="G674" s="85"/>
    </row>
    <row r="675" spans="1:7" s="61" customFormat="1" x14ac:dyDescent="0.2">
      <c r="A675" s="67"/>
      <c r="B675" s="63"/>
      <c r="C675" s="63"/>
      <c r="D675" s="69"/>
      <c r="E675" s="57"/>
      <c r="F675" s="52"/>
      <c r="G675" s="85"/>
    </row>
    <row r="676" spans="1:7" s="61" customFormat="1" x14ac:dyDescent="0.2">
      <c r="A676" s="67"/>
      <c r="B676" s="63"/>
      <c r="C676" s="63"/>
      <c r="D676" s="69"/>
      <c r="E676" s="57"/>
      <c r="F676" s="52"/>
      <c r="G676" s="85"/>
    </row>
    <row r="677" spans="1:7" s="61" customFormat="1" x14ac:dyDescent="0.2">
      <c r="A677" s="67"/>
      <c r="B677" s="62"/>
      <c r="C677" s="62"/>
      <c r="D677" s="69"/>
      <c r="E677" s="57"/>
      <c r="F677" s="52"/>
      <c r="G677" s="85"/>
    </row>
    <row r="678" spans="1:7" s="61" customFormat="1" x14ac:dyDescent="0.2">
      <c r="A678" s="67"/>
      <c r="B678" s="63"/>
      <c r="C678" s="63"/>
      <c r="D678" s="69"/>
      <c r="E678" s="57"/>
      <c r="F678" s="52"/>
      <c r="G678" s="85"/>
    </row>
    <row r="679" spans="1:7" s="61" customFormat="1" x14ac:dyDescent="0.2">
      <c r="A679" s="67"/>
      <c r="B679" s="63"/>
      <c r="C679" s="63"/>
      <c r="D679" s="69"/>
      <c r="E679" s="57"/>
      <c r="F679" s="52"/>
      <c r="G679" s="85"/>
    </row>
    <row r="680" spans="1:7" s="61" customFormat="1" x14ac:dyDescent="0.2">
      <c r="A680" s="67"/>
      <c r="B680" s="63"/>
      <c r="C680" s="63"/>
      <c r="D680" s="69"/>
      <c r="E680" s="57"/>
      <c r="F680" s="52"/>
      <c r="G680" s="85"/>
    </row>
    <row r="681" spans="1:7" s="61" customFormat="1" x14ac:dyDescent="0.2">
      <c r="A681" s="67"/>
      <c r="B681" s="62"/>
      <c r="C681" s="62"/>
      <c r="D681" s="69"/>
      <c r="E681" s="57"/>
      <c r="F681" s="52"/>
      <c r="G681" s="85"/>
    </row>
    <row r="682" spans="1:7" s="61" customFormat="1" x14ac:dyDescent="0.2">
      <c r="A682" s="67"/>
      <c r="B682" s="63"/>
      <c r="C682" s="63"/>
      <c r="D682" s="69"/>
      <c r="E682" s="57"/>
      <c r="F682" s="52"/>
      <c r="G682" s="85"/>
    </row>
    <row r="683" spans="1:7" s="61" customFormat="1" x14ac:dyDescent="0.2">
      <c r="A683" s="67"/>
      <c r="B683" s="63"/>
      <c r="C683" s="63"/>
      <c r="D683" s="69"/>
      <c r="E683" s="57"/>
      <c r="F683" s="52"/>
      <c r="G683" s="85"/>
    </row>
    <row r="684" spans="1:7" s="61" customFormat="1" x14ac:dyDescent="0.2">
      <c r="A684" s="67"/>
      <c r="B684" s="62"/>
      <c r="C684" s="62"/>
      <c r="D684" s="69"/>
      <c r="E684" s="57"/>
      <c r="F684" s="52"/>
      <c r="G684" s="85"/>
    </row>
    <row r="685" spans="1:7" s="61" customFormat="1" x14ac:dyDescent="0.2">
      <c r="A685" s="67"/>
      <c r="B685" s="62"/>
      <c r="C685" s="63"/>
      <c r="D685" s="69"/>
      <c r="E685" s="57"/>
      <c r="F685" s="52"/>
      <c r="G685" s="85"/>
    </row>
    <row r="686" spans="1:7" s="61" customFormat="1" x14ac:dyDescent="0.2">
      <c r="A686" s="67"/>
      <c r="B686" s="62"/>
      <c r="C686" s="63"/>
      <c r="D686" s="69"/>
      <c r="E686" s="57"/>
      <c r="F686" s="52"/>
      <c r="G686" s="85"/>
    </row>
    <row r="687" spans="1:7" s="61" customFormat="1" x14ac:dyDescent="0.2">
      <c r="A687" s="67"/>
      <c r="B687" s="62"/>
      <c r="C687" s="118"/>
      <c r="D687" s="118"/>
      <c r="E687" s="87"/>
      <c r="F687" s="52"/>
      <c r="G687" s="85"/>
    </row>
    <row r="688" spans="1:7" s="61" customFormat="1" x14ac:dyDescent="0.2">
      <c r="A688" s="67"/>
      <c r="B688" s="62"/>
      <c r="C688" s="62"/>
      <c r="D688" s="69"/>
      <c r="E688" s="57"/>
      <c r="F688" s="52"/>
      <c r="G688" s="85"/>
    </row>
    <row r="689" spans="1:7" s="61" customFormat="1" x14ac:dyDescent="0.2">
      <c r="A689" s="67"/>
      <c r="B689" s="62"/>
      <c r="C689" s="63"/>
      <c r="D689" s="69"/>
      <c r="E689" s="57"/>
      <c r="F689" s="52"/>
      <c r="G689" s="85"/>
    </row>
    <row r="690" spans="1:7" s="61" customFormat="1" x14ac:dyDescent="0.2">
      <c r="A690" s="67"/>
      <c r="B690" s="62"/>
      <c r="C690" s="63"/>
      <c r="D690" s="69"/>
      <c r="E690" s="57"/>
      <c r="F690" s="52"/>
      <c r="G690" s="85"/>
    </row>
    <row r="691" spans="1:7" s="61" customFormat="1" x14ac:dyDescent="0.2">
      <c r="A691" s="67"/>
      <c r="B691" s="62"/>
      <c r="C691" s="63"/>
      <c r="D691" s="69"/>
      <c r="E691" s="57"/>
      <c r="F691" s="52"/>
      <c r="G691" s="85"/>
    </row>
    <row r="692" spans="1:7" s="61" customFormat="1" x14ac:dyDescent="0.2">
      <c r="A692" s="67"/>
      <c r="B692" s="62"/>
      <c r="C692" s="63"/>
      <c r="D692" s="69"/>
      <c r="E692" s="57"/>
      <c r="F692" s="52"/>
      <c r="G692" s="85"/>
    </row>
    <row r="693" spans="1:7" s="61" customFormat="1" x14ac:dyDescent="0.2">
      <c r="A693" s="67"/>
      <c r="B693" s="62"/>
      <c r="C693" s="62"/>
      <c r="D693" s="69"/>
      <c r="E693" s="57"/>
      <c r="F693" s="52"/>
      <c r="G693" s="85"/>
    </row>
    <row r="694" spans="1:7" s="61" customFormat="1" x14ac:dyDescent="0.2">
      <c r="A694" s="67"/>
      <c r="B694" s="62"/>
      <c r="C694" s="63"/>
      <c r="D694" s="69"/>
      <c r="E694" s="57"/>
      <c r="F694" s="52"/>
      <c r="G694" s="85"/>
    </row>
    <row r="695" spans="1:7" s="61" customFormat="1" x14ac:dyDescent="0.2">
      <c r="A695" s="67"/>
      <c r="B695" s="62"/>
      <c r="C695" s="63"/>
      <c r="D695" s="69"/>
      <c r="E695" s="57"/>
      <c r="F695" s="52"/>
      <c r="G695" s="85"/>
    </row>
    <row r="696" spans="1:7" s="61" customFormat="1" x14ac:dyDescent="0.2">
      <c r="A696" s="67"/>
      <c r="B696" s="62"/>
      <c r="C696" s="63"/>
      <c r="D696" s="69"/>
      <c r="E696" s="57"/>
      <c r="F696" s="52"/>
      <c r="G696" s="85"/>
    </row>
    <row r="697" spans="1:7" s="61" customFormat="1" x14ac:dyDescent="0.2">
      <c r="A697" s="67"/>
      <c r="B697" s="62"/>
      <c r="C697" s="63"/>
      <c r="D697" s="69"/>
      <c r="E697" s="57"/>
      <c r="F697" s="52"/>
      <c r="G697" s="85"/>
    </row>
    <row r="698" spans="1:7" s="61" customFormat="1" x14ac:dyDescent="0.2">
      <c r="A698" s="67"/>
      <c r="B698" s="62"/>
      <c r="C698" s="62"/>
      <c r="D698" s="69"/>
      <c r="E698" s="57"/>
      <c r="F698" s="52"/>
      <c r="G698" s="85"/>
    </row>
    <row r="699" spans="1:7" s="61" customFormat="1" x14ac:dyDescent="0.2">
      <c r="A699" s="67"/>
      <c r="B699" s="62"/>
      <c r="C699" s="63"/>
      <c r="D699" s="69"/>
      <c r="E699" s="57"/>
      <c r="F699" s="52"/>
      <c r="G699" s="85"/>
    </row>
    <row r="700" spans="1:7" s="61" customFormat="1" x14ac:dyDescent="0.2">
      <c r="A700" s="67"/>
      <c r="B700" s="62"/>
      <c r="C700" s="63"/>
      <c r="D700" s="69"/>
      <c r="E700" s="57"/>
      <c r="F700" s="52"/>
      <c r="G700" s="85"/>
    </row>
    <row r="701" spans="1:7" s="61" customFormat="1" x14ac:dyDescent="0.2">
      <c r="A701" s="67"/>
      <c r="B701" s="62"/>
      <c r="C701" s="62"/>
      <c r="D701" s="69"/>
      <c r="E701" s="57"/>
      <c r="F701" s="52"/>
      <c r="G701" s="85"/>
    </row>
    <row r="702" spans="1:7" s="61" customFormat="1" x14ac:dyDescent="0.2">
      <c r="A702" s="67"/>
      <c r="B702" s="62"/>
      <c r="C702" s="63"/>
      <c r="D702" s="69"/>
      <c r="E702" s="57"/>
      <c r="F702" s="52"/>
      <c r="G702" s="85"/>
    </row>
    <row r="703" spans="1:7" s="61" customFormat="1" x14ac:dyDescent="0.2">
      <c r="A703" s="67"/>
      <c r="B703" s="63"/>
      <c r="C703" s="63"/>
      <c r="D703" s="69"/>
      <c r="E703" s="57"/>
      <c r="F703" s="52"/>
      <c r="G703" s="85"/>
    </row>
    <row r="704" spans="1:7" s="61" customFormat="1" x14ac:dyDescent="0.2">
      <c r="A704" s="67"/>
      <c r="B704" s="62"/>
      <c r="C704" s="62"/>
      <c r="D704" s="69"/>
      <c r="E704" s="57"/>
      <c r="F704" s="52"/>
      <c r="G704" s="85"/>
    </row>
    <row r="705" spans="1:7" s="61" customFormat="1" x14ac:dyDescent="0.2">
      <c r="A705" s="67"/>
      <c r="B705" s="63"/>
      <c r="C705" s="63"/>
      <c r="D705" s="69"/>
      <c r="E705" s="57"/>
      <c r="F705" s="52"/>
      <c r="G705" s="85"/>
    </row>
    <row r="706" spans="1:7" s="61" customFormat="1" x14ac:dyDescent="0.2">
      <c r="A706" s="67"/>
      <c r="B706" s="63"/>
      <c r="C706" s="63"/>
      <c r="D706" s="69"/>
      <c r="E706" s="57"/>
      <c r="F706" s="52"/>
      <c r="G706" s="85"/>
    </row>
    <row r="707" spans="1:7" s="61" customFormat="1" x14ac:dyDescent="0.2">
      <c r="A707" s="67"/>
      <c r="B707" s="62"/>
      <c r="C707" s="118"/>
      <c r="D707" s="118"/>
      <c r="E707" s="87"/>
      <c r="F707" s="52"/>
      <c r="G707" s="85"/>
    </row>
    <row r="708" spans="1:7" s="61" customFormat="1" x14ac:dyDescent="0.2">
      <c r="A708" s="67"/>
      <c r="B708" s="62"/>
      <c r="C708" s="62"/>
      <c r="D708" s="69"/>
      <c r="E708" s="57"/>
      <c r="F708" s="52"/>
      <c r="G708" s="85"/>
    </row>
    <row r="709" spans="1:7" s="61" customFormat="1" x14ac:dyDescent="0.2">
      <c r="A709" s="67"/>
      <c r="B709" s="67"/>
      <c r="C709" s="63"/>
      <c r="D709" s="69"/>
      <c r="E709" s="57"/>
      <c r="F709" s="52"/>
      <c r="G709" s="85"/>
    </row>
    <row r="710" spans="1:7" s="61" customFormat="1" x14ac:dyDescent="0.2">
      <c r="A710" s="67"/>
      <c r="B710" s="63"/>
      <c r="C710" s="63"/>
      <c r="D710" s="69"/>
      <c r="E710" s="57"/>
      <c r="F710" s="52"/>
      <c r="G710" s="85"/>
    </row>
    <row r="711" spans="1:7" s="61" customFormat="1" x14ac:dyDescent="0.2">
      <c r="A711" s="67"/>
      <c r="B711" s="62"/>
      <c r="C711" s="62"/>
      <c r="D711" s="69"/>
      <c r="E711" s="57"/>
      <c r="F711" s="52"/>
      <c r="G711" s="85"/>
    </row>
    <row r="712" spans="1:7" s="61" customFormat="1" x14ac:dyDescent="0.2">
      <c r="A712" s="67"/>
      <c r="B712" s="67"/>
      <c r="C712" s="63"/>
      <c r="D712" s="69"/>
      <c r="E712" s="57"/>
      <c r="F712" s="52"/>
      <c r="G712" s="85"/>
    </row>
    <row r="713" spans="1:7" s="61" customFormat="1" x14ac:dyDescent="0.2">
      <c r="A713" s="67"/>
      <c r="B713" s="67"/>
      <c r="C713" s="63"/>
      <c r="D713" s="69"/>
      <c r="E713" s="57"/>
      <c r="F713" s="52"/>
      <c r="G713" s="85"/>
    </row>
    <row r="714" spans="1:7" s="61" customFormat="1" x14ac:dyDescent="0.2">
      <c r="A714" s="67"/>
      <c r="B714" s="63"/>
      <c r="C714" s="63"/>
      <c r="D714" s="69"/>
      <c r="E714" s="57"/>
      <c r="F714" s="52"/>
      <c r="G714" s="85"/>
    </row>
    <row r="715" spans="1:7" s="61" customFormat="1" x14ac:dyDescent="0.2">
      <c r="A715" s="67"/>
      <c r="B715" s="62"/>
      <c r="C715" s="62"/>
      <c r="D715" s="69"/>
      <c r="E715" s="57"/>
      <c r="F715" s="52"/>
      <c r="G715" s="85"/>
    </row>
    <row r="716" spans="1:7" s="61" customFormat="1" x14ac:dyDescent="0.2">
      <c r="A716" s="67"/>
      <c r="B716" s="67"/>
      <c r="C716" s="63"/>
      <c r="D716" s="69"/>
      <c r="E716" s="57"/>
      <c r="F716" s="52"/>
      <c r="G716" s="85"/>
    </row>
    <row r="717" spans="1:7" s="61" customFormat="1" x14ac:dyDescent="0.2">
      <c r="A717" s="67"/>
      <c r="B717" s="67"/>
      <c r="C717" s="67"/>
      <c r="D717" s="88"/>
      <c r="E717" s="89"/>
      <c r="F717" s="52"/>
      <c r="G717" s="85"/>
    </row>
    <row r="718" spans="1:7" s="61" customFormat="1" x14ac:dyDescent="0.2">
      <c r="A718" s="67"/>
      <c r="B718" s="67"/>
      <c r="C718" s="67"/>
      <c r="D718" s="88"/>
      <c r="E718" s="89"/>
      <c r="F718" s="52"/>
      <c r="G718" s="85"/>
    </row>
  </sheetData>
  <mergeCells count="12">
    <mergeCell ref="C707:D707"/>
    <mergeCell ref="A1:F1"/>
    <mergeCell ref="A2:F2"/>
    <mergeCell ref="A4:D4"/>
    <mergeCell ref="A645:F645"/>
    <mergeCell ref="A646:F646"/>
    <mergeCell ref="A647:F647"/>
    <mergeCell ref="A648:F648"/>
    <mergeCell ref="A649:F649"/>
    <mergeCell ref="C653:D653"/>
    <mergeCell ref="C662:D662"/>
    <mergeCell ref="C687:D687"/>
  </mergeCells>
  <hyperlinks>
    <hyperlink ref="E49" location="'NAICS codes'!A648" display="*" xr:uid="{00000000-0004-0000-0100-000000000000}"/>
    <hyperlink ref="E57" location="'NAICS codes'!A649" display="†" xr:uid="{00000000-0004-0000-0100-000001000000}"/>
    <hyperlink ref="E371" location="'NAICS codes'!A648" display="*" xr:uid="{00000000-0004-0000-0100-000002000000}"/>
    <hyperlink ref="E389" location="'NAICS codes'!A648" display="*" xr:uid="{00000000-0004-0000-0100-000003000000}"/>
    <hyperlink ref="E58" location="'NAICS codes'!A649" display="†" xr:uid="{00000000-0004-0000-0100-000004000000}"/>
    <hyperlink ref="E59" location="'NAICS codes'!A649" display="†" xr:uid="{00000000-0004-0000-0100-000005000000}"/>
    <hyperlink ref="E60" location="'NAICS codes'!A649" display="†" xr:uid="{00000000-0004-0000-0100-000006000000}"/>
    <hyperlink ref="E61" location="'NAICS codes'!A649" display="†" xr:uid="{00000000-0004-0000-0100-000007000000}"/>
    <hyperlink ref="E62" location="'NAICS codes'!A649" display="†" xr:uid="{00000000-0004-0000-0100-000008000000}"/>
    <hyperlink ref="E63" location="'NAICS codes'!A649" display="†" xr:uid="{00000000-0004-0000-0100-000009000000}"/>
    <hyperlink ref="E64" location="'NAICS codes'!A649" display="†" xr:uid="{00000000-0004-0000-0100-00000A000000}"/>
    <hyperlink ref="E65" location="'NAICS codes'!A649" display="†" xr:uid="{00000000-0004-0000-0100-00000B000000}"/>
    <hyperlink ref="E66" location="'NAICS codes'!A649" display="†" xr:uid="{00000000-0004-0000-0100-00000C000000}"/>
    <hyperlink ref="E67" location="'NAICS codes'!A649" display="†" xr:uid="{00000000-0004-0000-0100-00000D000000}"/>
    <hyperlink ref="E68" location="'NAICS codes'!A649" display="†" xr:uid="{00000000-0004-0000-0100-00000E000000}"/>
    <hyperlink ref="E99" location="'NAICS codes'!A650" display="‡" xr:uid="{00000000-0004-0000-0100-00000F000000}"/>
    <hyperlink ref="E618" location="'NAICS codes'!A651" display="**" xr:uid="{00000000-0004-0000-0100-000010000000}"/>
    <hyperlink ref="E635" location="'NAICS codes'!A652" display="††" xr:uid="{00000000-0004-0000-0100-000011000000}"/>
    <hyperlink ref="E627" location="'NAICS codes'!A651" display="**" xr:uid="{00000000-0004-0000-0100-000012000000}"/>
    <hyperlink ref="E628" location="'NAICS codes'!A651" display="**" xr:uid="{00000000-0004-0000-0100-000013000000}"/>
    <hyperlink ref="E636" location="'NAICS codes'!A652" display="††" xr:uid="{00000000-0004-0000-0100-000014000000}"/>
    <hyperlink ref="E642" location="'NAICS codes'!A652" display="††" xr:uid="{00000000-0004-0000-0100-000015000000}"/>
    <hyperlink ref="E643" location="'NAICS codes'!A652" display="††" xr:uid="{00000000-0004-0000-0100-000016000000}"/>
  </hyperlink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U114"/>
  <sheetViews>
    <sheetView topLeftCell="BH2" workbookViewId="0">
      <selection activeCell="BU3" sqref="BU3"/>
    </sheetView>
  </sheetViews>
  <sheetFormatPr defaultColWidth="9.140625" defaultRowHeight="12.75" x14ac:dyDescent="0.2"/>
  <cols>
    <col min="1" max="1" width="9.140625" style="9"/>
    <col min="2" max="2" width="64.42578125" style="9" bestFit="1" customWidth="1"/>
    <col min="3" max="15" width="10.5703125" style="10" bestFit="1" customWidth="1"/>
    <col min="16" max="44" width="11.5703125" style="10" bestFit="1" customWidth="1"/>
    <col min="45" max="52" width="12.5703125" style="10" bestFit="1" customWidth="1"/>
    <col min="53" max="70" width="12.5703125" style="9" bestFit="1" customWidth="1"/>
    <col min="71" max="71" width="12.140625" style="9" customWidth="1"/>
    <col min="72" max="16384" width="9.140625" style="9"/>
  </cols>
  <sheetData>
    <row r="1" spans="1:73" ht="18" x14ac:dyDescent="0.25">
      <c r="A1" s="127" t="s">
        <v>0</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c r="AY1" s="127"/>
      <c r="AZ1" s="127"/>
      <c r="BA1" s="127"/>
      <c r="BB1" s="127"/>
      <c r="BC1" s="127"/>
      <c r="BD1" s="127"/>
      <c r="BE1" s="127"/>
      <c r="BF1" s="127"/>
      <c r="BG1" s="127"/>
      <c r="BH1" s="127"/>
      <c r="BI1" s="127"/>
      <c r="BJ1" s="127"/>
      <c r="BK1" s="127"/>
      <c r="BL1" s="127"/>
      <c r="BM1" s="127"/>
      <c r="BN1" s="127"/>
      <c r="BO1" s="127"/>
      <c r="BP1" s="127"/>
      <c r="BQ1" s="127"/>
      <c r="BR1" s="127"/>
    </row>
    <row r="2" spans="1:73" ht="15" customHeight="1" x14ac:dyDescent="0.25">
      <c r="A2" s="128" t="s">
        <v>282</v>
      </c>
      <c r="B2" s="128"/>
      <c r="C2" s="128"/>
      <c r="D2" s="128"/>
      <c r="E2" s="128"/>
      <c r="F2" s="128"/>
      <c r="G2" s="128"/>
      <c r="H2" s="128"/>
      <c r="I2" s="128"/>
      <c r="J2" s="128"/>
      <c r="K2" s="128"/>
      <c r="L2" s="128"/>
      <c r="M2" s="128"/>
      <c r="N2" s="128"/>
      <c r="O2" s="128"/>
      <c r="P2" s="128"/>
      <c r="Q2" s="128"/>
      <c r="R2" s="128"/>
      <c r="S2" s="128"/>
      <c r="T2" s="128"/>
      <c r="U2" s="128"/>
      <c r="V2" s="128"/>
      <c r="W2" s="128"/>
      <c r="X2" s="128"/>
      <c r="Y2" s="128"/>
      <c r="Z2" s="128"/>
      <c r="AA2" s="128"/>
      <c r="AB2" s="128"/>
      <c r="AC2" s="128"/>
      <c r="AD2" s="128"/>
      <c r="AE2" s="128"/>
      <c r="AF2" s="128"/>
      <c r="AG2" s="128"/>
      <c r="AH2" s="128"/>
      <c r="AI2" s="128"/>
      <c r="AJ2" s="128"/>
      <c r="AK2" s="128"/>
      <c r="AL2" s="128"/>
      <c r="AM2" s="128"/>
      <c r="AN2" s="128"/>
      <c r="AO2" s="128"/>
      <c r="AP2" s="128"/>
      <c r="AQ2" s="128"/>
      <c r="AR2" s="128"/>
      <c r="AS2" s="128"/>
      <c r="AT2" s="128"/>
      <c r="AU2" s="128"/>
      <c r="AV2" s="128"/>
      <c r="AW2" s="128"/>
      <c r="AX2" s="128"/>
      <c r="AY2" s="128"/>
      <c r="AZ2" s="128"/>
      <c r="BA2" s="128"/>
      <c r="BB2" s="128"/>
      <c r="BC2" s="128"/>
      <c r="BD2" s="128"/>
      <c r="BE2" s="128"/>
      <c r="BF2" s="128"/>
      <c r="BG2" s="128"/>
      <c r="BH2" s="128"/>
      <c r="BI2" s="128"/>
      <c r="BJ2" s="128"/>
      <c r="BK2" s="128"/>
      <c r="BL2" s="128"/>
      <c r="BM2" s="128"/>
      <c r="BN2" s="128"/>
      <c r="BO2" s="128"/>
      <c r="BP2" s="128"/>
      <c r="BQ2" s="128"/>
      <c r="BR2" s="128"/>
    </row>
    <row r="3" spans="1:73" x14ac:dyDescent="0.2">
      <c r="A3" s="129" t="s">
        <v>1</v>
      </c>
      <c r="B3" s="129"/>
      <c r="C3" s="129"/>
      <c r="D3" s="129"/>
      <c r="E3" s="129"/>
      <c r="F3" s="129"/>
      <c r="G3" s="129"/>
      <c r="H3" s="129"/>
      <c r="I3" s="129"/>
      <c r="J3" s="129"/>
      <c r="K3" s="129"/>
      <c r="L3" s="129"/>
      <c r="M3" s="129"/>
      <c r="N3" s="129"/>
      <c r="O3" s="129"/>
      <c r="P3" s="129"/>
      <c r="Q3" s="129"/>
      <c r="R3" s="129"/>
      <c r="S3" s="129"/>
      <c r="T3" s="129"/>
      <c r="U3" s="129"/>
      <c r="V3" s="129"/>
      <c r="W3" s="129"/>
      <c r="X3" s="129"/>
      <c r="Y3" s="129"/>
      <c r="Z3" s="129"/>
      <c r="AA3" s="129"/>
      <c r="AB3" s="129"/>
      <c r="AC3" s="129"/>
      <c r="AD3" s="129"/>
      <c r="AE3" s="129"/>
      <c r="AF3" s="129"/>
      <c r="AG3" s="129"/>
      <c r="AH3" s="129"/>
      <c r="AI3" s="129"/>
      <c r="AJ3" s="129"/>
      <c r="AK3" s="129"/>
      <c r="AL3" s="129"/>
      <c r="AM3" s="129"/>
      <c r="AN3" s="129"/>
      <c r="AO3" s="129"/>
      <c r="AP3" s="129"/>
      <c r="AQ3" s="129"/>
      <c r="AR3" s="129"/>
      <c r="AS3" s="129"/>
      <c r="AT3" s="129"/>
      <c r="AU3" s="129"/>
      <c r="AV3" s="129"/>
      <c r="AW3" s="129"/>
      <c r="AX3" s="129"/>
      <c r="AY3" s="129"/>
      <c r="AZ3" s="129"/>
      <c r="BA3" s="129"/>
      <c r="BB3" s="129"/>
      <c r="BC3" s="129"/>
      <c r="BD3" s="129"/>
      <c r="BE3" s="129"/>
      <c r="BF3" s="129"/>
      <c r="BG3" s="129"/>
      <c r="BH3" s="129"/>
      <c r="BI3" s="129"/>
      <c r="BJ3" s="129"/>
      <c r="BK3" s="129"/>
      <c r="BL3" s="129"/>
      <c r="BM3" s="129"/>
      <c r="BN3" s="129"/>
      <c r="BO3" s="129"/>
      <c r="BP3" s="129"/>
      <c r="BQ3" s="129"/>
      <c r="BR3" s="129"/>
    </row>
    <row r="4" spans="1:73" x14ac:dyDescent="0.2">
      <c r="A4" s="130" t="s">
        <v>310</v>
      </c>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row>
    <row r="6" spans="1:73" x14ac:dyDescent="0.2">
      <c r="A6" s="131" t="s">
        <v>2</v>
      </c>
      <c r="B6" s="131" t="s">
        <v>3</v>
      </c>
      <c r="C6" s="11" t="s">
        <v>243</v>
      </c>
      <c r="D6" s="11" t="s">
        <v>244</v>
      </c>
      <c r="E6" s="11" t="s">
        <v>245</v>
      </c>
      <c r="F6" s="11" t="s">
        <v>246</v>
      </c>
      <c r="G6" s="11" t="s">
        <v>247</v>
      </c>
      <c r="H6" s="11" t="s">
        <v>248</v>
      </c>
      <c r="I6" s="11" t="s">
        <v>249</v>
      </c>
      <c r="J6" s="11" t="s">
        <v>250</v>
      </c>
      <c r="K6" s="11" t="s">
        <v>251</v>
      </c>
      <c r="L6" s="11" t="s">
        <v>252</v>
      </c>
      <c r="M6" s="11" t="s">
        <v>253</v>
      </c>
      <c r="N6" s="11" t="s">
        <v>254</v>
      </c>
      <c r="O6" s="11" t="s">
        <v>255</v>
      </c>
      <c r="P6" s="11" t="s">
        <v>256</v>
      </c>
      <c r="Q6" s="11" t="s">
        <v>257</v>
      </c>
      <c r="R6" s="11" t="s">
        <v>258</v>
      </c>
      <c r="S6" s="11" t="s">
        <v>259</v>
      </c>
      <c r="T6" s="11" t="s">
        <v>260</v>
      </c>
      <c r="U6" s="11" t="s">
        <v>261</v>
      </c>
      <c r="V6" s="11" t="s">
        <v>262</v>
      </c>
      <c r="W6" s="11" t="s">
        <v>263</v>
      </c>
      <c r="X6" s="11" t="s">
        <v>264</v>
      </c>
      <c r="Y6" s="11" t="s">
        <v>265</v>
      </c>
      <c r="Z6" s="11" t="s">
        <v>266</v>
      </c>
      <c r="AA6" s="11" t="s">
        <v>267</v>
      </c>
      <c r="AB6" s="11" t="s">
        <v>268</v>
      </c>
      <c r="AC6" s="11" t="s">
        <v>269</v>
      </c>
      <c r="AD6" s="11" t="s">
        <v>270</v>
      </c>
      <c r="AE6" s="11" t="s">
        <v>271</v>
      </c>
      <c r="AF6" s="11" t="s">
        <v>272</v>
      </c>
      <c r="AG6" s="11" t="s">
        <v>273</v>
      </c>
      <c r="AH6" s="11" t="s">
        <v>274</v>
      </c>
      <c r="AI6" s="11" t="s">
        <v>275</v>
      </c>
      <c r="AJ6" s="11" t="s">
        <v>276</v>
      </c>
      <c r="AK6" s="11" t="s">
        <v>277</v>
      </c>
      <c r="AL6" s="11" t="s">
        <v>278</v>
      </c>
      <c r="AM6" s="11" t="s">
        <v>229</v>
      </c>
      <c r="AN6" s="11" t="s">
        <v>230</v>
      </c>
      <c r="AO6" s="11" t="s">
        <v>231</v>
      </c>
      <c r="AP6" s="11" t="s">
        <v>232</v>
      </c>
      <c r="AQ6" s="11" t="s">
        <v>233</v>
      </c>
      <c r="AR6" s="11" t="s">
        <v>234</v>
      </c>
      <c r="AS6" s="11" t="s">
        <v>235</v>
      </c>
      <c r="AT6" s="11" t="s">
        <v>236</v>
      </c>
      <c r="AU6" s="11" t="s">
        <v>237</v>
      </c>
      <c r="AV6" s="11" t="s">
        <v>238</v>
      </c>
      <c r="AW6" s="11" t="s">
        <v>239</v>
      </c>
      <c r="AX6" s="11" t="s">
        <v>240</v>
      </c>
      <c r="AY6" s="11" t="s">
        <v>241</v>
      </c>
      <c r="AZ6" s="11" t="s">
        <v>242</v>
      </c>
      <c r="BA6" s="131" t="s">
        <v>4</v>
      </c>
      <c r="BB6" s="131" t="s">
        <v>5</v>
      </c>
      <c r="BC6" s="131" t="s">
        <v>6</v>
      </c>
      <c r="BD6" s="131" t="s">
        <v>7</v>
      </c>
      <c r="BE6" s="131" t="s">
        <v>8</v>
      </c>
      <c r="BF6" s="131" t="s">
        <v>9</v>
      </c>
      <c r="BG6" s="131" t="s">
        <v>10</v>
      </c>
      <c r="BH6" s="131" t="s">
        <v>11</v>
      </c>
      <c r="BI6" s="131" t="s">
        <v>12</v>
      </c>
      <c r="BJ6" s="131" t="s">
        <v>13</v>
      </c>
      <c r="BK6" s="131" t="s">
        <v>14</v>
      </c>
      <c r="BL6" s="131" t="s">
        <v>15</v>
      </c>
      <c r="BM6" s="131" t="s">
        <v>16</v>
      </c>
      <c r="BN6" s="131" t="s">
        <v>17</v>
      </c>
      <c r="BO6" s="131" t="s">
        <v>204</v>
      </c>
      <c r="BP6" s="131" t="s">
        <v>205</v>
      </c>
      <c r="BQ6" s="131" t="s">
        <v>219</v>
      </c>
      <c r="BR6" s="131" t="s">
        <v>228</v>
      </c>
      <c r="BS6" s="39">
        <v>2015</v>
      </c>
    </row>
    <row r="7" spans="1:73" ht="15" x14ac:dyDescent="0.25">
      <c r="A7" s="9" t="s">
        <v>18</v>
      </c>
      <c r="B7" s="8" t="s">
        <v>19</v>
      </c>
      <c r="C7" s="41">
        <v>471891</v>
      </c>
      <c r="D7" s="41">
        <v>502530</v>
      </c>
      <c r="E7" s="41">
        <v>510377</v>
      </c>
      <c r="F7" s="41">
        <v>577828</v>
      </c>
      <c r="G7" s="41">
        <v>654682</v>
      </c>
      <c r="H7" s="41">
        <v>686059</v>
      </c>
      <c r="I7" s="41">
        <v>739348</v>
      </c>
      <c r="J7" s="41">
        <v>739933</v>
      </c>
      <c r="K7" s="41">
        <v>802631</v>
      </c>
      <c r="L7" s="41">
        <v>841799</v>
      </c>
      <c r="M7" s="41">
        <v>875630</v>
      </c>
      <c r="N7" s="41">
        <v>897581</v>
      </c>
      <c r="O7" s="41">
        <v>979030</v>
      </c>
      <c r="P7" s="41">
        <v>1006210</v>
      </c>
      <c r="Q7" s="41">
        <v>1029951</v>
      </c>
      <c r="R7" s="41">
        <v>1105771</v>
      </c>
      <c r="S7" s="41">
        <v>1163355</v>
      </c>
      <c r="T7" s="41">
        <v>1243081</v>
      </c>
      <c r="U7" s="41">
        <v>1356444</v>
      </c>
      <c r="V7" s="41">
        <v>1479734</v>
      </c>
      <c r="W7" s="41">
        <v>1555554</v>
      </c>
      <c r="X7" s="41">
        <v>1690401</v>
      </c>
      <c r="Y7" s="41">
        <v>1825682</v>
      </c>
      <c r="Z7" s="41">
        <v>1903907</v>
      </c>
      <c r="AA7" s="41">
        <v>2050420</v>
      </c>
      <c r="AB7" s="41">
        <v>2274796</v>
      </c>
      <c r="AC7" s="41">
        <v>2556722</v>
      </c>
      <c r="AD7" s="41">
        <v>2878599</v>
      </c>
      <c r="AE7" s="41">
        <v>3056115</v>
      </c>
      <c r="AF7" s="41">
        <v>3435131</v>
      </c>
      <c r="AG7" s="41">
        <v>3873063</v>
      </c>
      <c r="AH7" s="41">
        <v>4366277</v>
      </c>
      <c r="AI7" s="41">
        <v>4925670</v>
      </c>
      <c r="AJ7" s="41">
        <v>5462489</v>
      </c>
      <c r="AK7" s="41">
        <v>6033262</v>
      </c>
      <c r="AL7" s="41">
        <v>6172248</v>
      </c>
      <c r="AM7" s="41">
        <v>6629462</v>
      </c>
      <c r="AN7" s="41">
        <v>7310527</v>
      </c>
      <c r="AO7" s="41">
        <v>7777731</v>
      </c>
      <c r="AP7" s="41">
        <v>8033861</v>
      </c>
      <c r="AQ7" s="41">
        <v>8710057</v>
      </c>
      <c r="AR7" s="41">
        <v>9435167</v>
      </c>
      <c r="AS7" s="41">
        <v>10067229</v>
      </c>
      <c r="AT7" s="41">
        <v>10622939</v>
      </c>
      <c r="AU7" s="41">
        <v>10803741</v>
      </c>
      <c r="AV7" s="41">
        <v>11387298</v>
      </c>
      <c r="AW7" s="41">
        <v>12003387</v>
      </c>
      <c r="AX7" s="41">
        <v>12796720</v>
      </c>
      <c r="AY7" s="41">
        <v>13615642</v>
      </c>
      <c r="AZ7" s="41">
        <v>14429535</v>
      </c>
      <c r="BA7" s="41">
        <v>15355426</v>
      </c>
      <c r="BB7" s="41">
        <v>16171253</v>
      </c>
      <c r="BC7" s="41">
        <v>17244796</v>
      </c>
      <c r="BD7" s="41">
        <v>18564561</v>
      </c>
      <c r="BE7" s="41">
        <v>18863122</v>
      </c>
      <c r="BF7" s="41">
        <v>19174994</v>
      </c>
      <c r="BG7" s="41">
        <v>20135077</v>
      </c>
      <c r="BH7" s="41">
        <v>21697283</v>
      </c>
      <c r="BI7" s="41">
        <v>23514890</v>
      </c>
      <c r="BJ7" s="41">
        <v>24887956</v>
      </c>
      <c r="BK7" s="41">
        <v>26151296</v>
      </c>
      <c r="BL7" s="41">
        <v>26825695</v>
      </c>
      <c r="BM7" s="41">
        <v>24657235</v>
      </c>
      <c r="BN7" s="41">
        <v>26093515</v>
      </c>
      <c r="BO7" s="41">
        <v>27535971</v>
      </c>
      <c r="BP7" s="41">
        <v>28663246</v>
      </c>
      <c r="BQ7" s="41">
        <v>29571553</v>
      </c>
      <c r="BR7" s="41">
        <v>30971025</v>
      </c>
      <c r="BS7" s="43">
        <v>31386507</v>
      </c>
      <c r="BT7" s="40"/>
      <c r="BU7" s="40"/>
    </row>
    <row r="8" spans="1:73" ht="15" x14ac:dyDescent="0.25">
      <c r="A8" s="9" t="s">
        <v>20</v>
      </c>
      <c r="B8" s="8" t="s">
        <v>21</v>
      </c>
      <c r="C8" s="41">
        <v>431771</v>
      </c>
      <c r="D8" s="41">
        <v>461028</v>
      </c>
      <c r="E8" s="41">
        <v>465226</v>
      </c>
      <c r="F8" s="41">
        <v>531761</v>
      </c>
      <c r="G8" s="41">
        <v>593101</v>
      </c>
      <c r="H8" s="41">
        <v>611942</v>
      </c>
      <c r="I8" s="41">
        <v>659303</v>
      </c>
      <c r="J8" s="41">
        <v>662047</v>
      </c>
      <c r="K8" s="41">
        <v>721779</v>
      </c>
      <c r="L8" s="41">
        <v>758527</v>
      </c>
      <c r="M8" s="41">
        <v>784918</v>
      </c>
      <c r="N8" s="41">
        <v>801083</v>
      </c>
      <c r="O8" s="41">
        <v>879801</v>
      </c>
      <c r="P8" s="41">
        <v>903747</v>
      </c>
      <c r="Q8" s="41">
        <v>921447</v>
      </c>
      <c r="R8" s="41">
        <v>986930</v>
      </c>
      <c r="S8" s="41">
        <v>1036566</v>
      </c>
      <c r="T8" s="41">
        <v>1108385</v>
      </c>
      <c r="U8" s="41">
        <v>1211351</v>
      </c>
      <c r="V8" s="41">
        <v>1316255</v>
      </c>
      <c r="W8" s="41">
        <v>1372396</v>
      </c>
      <c r="X8" s="41">
        <v>1486187</v>
      </c>
      <c r="Y8" s="41">
        <v>1604769</v>
      </c>
      <c r="Z8" s="41">
        <v>1666264</v>
      </c>
      <c r="AA8" s="41">
        <v>1792284</v>
      </c>
      <c r="AB8" s="41">
        <v>1994053</v>
      </c>
      <c r="AC8" s="41">
        <v>2257970</v>
      </c>
      <c r="AD8" s="41">
        <v>2546847</v>
      </c>
      <c r="AE8" s="41">
        <v>2688322</v>
      </c>
      <c r="AF8" s="41">
        <v>3041671</v>
      </c>
      <c r="AG8" s="41">
        <v>3446781</v>
      </c>
      <c r="AH8" s="41">
        <v>3898667</v>
      </c>
      <c r="AI8" s="41">
        <v>4412210</v>
      </c>
      <c r="AJ8" s="41">
        <v>4887461</v>
      </c>
      <c r="AK8" s="41">
        <v>5388305</v>
      </c>
      <c r="AL8" s="41">
        <v>5466820</v>
      </c>
      <c r="AM8" s="41">
        <v>5867539</v>
      </c>
      <c r="AN8" s="41">
        <v>6495572</v>
      </c>
      <c r="AO8" s="41">
        <v>6887499</v>
      </c>
      <c r="AP8" s="41">
        <v>7079709</v>
      </c>
      <c r="AQ8" s="41">
        <v>7705880</v>
      </c>
      <c r="AR8" s="41">
        <v>8368487</v>
      </c>
      <c r="AS8" s="41">
        <v>8917208</v>
      </c>
      <c r="AT8" s="41">
        <v>9385417</v>
      </c>
      <c r="AU8" s="41">
        <v>9486850</v>
      </c>
      <c r="AV8" s="41">
        <v>10004039</v>
      </c>
      <c r="AW8" s="41">
        <v>10571582</v>
      </c>
      <c r="AX8" s="41">
        <v>11305045</v>
      </c>
      <c r="AY8" s="41">
        <v>12067834</v>
      </c>
      <c r="AZ8" s="41">
        <v>12831436</v>
      </c>
      <c r="BA8" s="41">
        <v>13689441</v>
      </c>
      <c r="BB8" s="41">
        <v>14439101</v>
      </c>
      <c r="BC8" s="41">
        <v>15407172</v>
      </c>
      <c r="BD8" s="41">
        <v>16610367</v>
      </c>
      <c r="BE8" s="41">
        <v>16776084</v>
      </c>
      <c r="BF8" s="41">
        <v>16956958</v>
      </c>
      <c r="BG8" s="41">
        <v>17785952</v>
      </c>
      <c r="BH8" s="41">
        <v>19203320</v>
      </c>
      <c r="BI8" s="41">
        <v>20875654</v>
      </c>
      <c r="BJ8" s="41">
        <v>22094344</v>
      </c>
      <c r="BK8" s="41">
        <v>23204641</v>
      </c>
      <c r="BL8" s="41">
        <v>23689781</v>
      </c>
      <c r="BM8" s="41">
        <v>21425920</v>
      </c>
      <c r="BN8" s="41">
        <v>22753957</v>
      </c>
      <c r="BO8" s="41">
        <v>24164137</v>
      </c>
      <c r="BP8" s="41">
        <v>25263987</v>
      </c>
      <c r="BQ8" s="41">
        <v>26187054</v>
      </c>
      <c r="BR8" s="41">
        <v>27532868</v>
      </c>
      <c r="BS8" s="43">
        <v>27907037</v>
      </c>
      <c r="BT8" s="40"/>
      <c r="BU8" s="40"/>
    </row>
    <row r="9" spans="1:73" ht="15" x14ac:dyDescent="0.25">
      <c r="A9" s="9" t="s">
        <v>22</v>
      </c>
      <c r="B9" s="8" t="s">
        <v>23</v>
      </c>
      <c r="C9" s="41">
        <v>32162</v>
      </c>
      <c r="D9" s="41">
        <v>36511</v>
      </c>
      <c r="E9" s="41">
        <v>30731</v>
      </c>
      <c r="F9" s="41">
        <v>33395</v>
      </c>
      <c r="G9" s="41">
        <v>38890</v>
      </c>
      <c r="H9" s="41">
        <v>38221</v>
      </c>
      <c r="I9" s="41">
        <v>34800</v>
      </c>
      <c r="J9" s="41">
        <v>34575</v>
      </c>
      <c r="K9" s="41">
        <v>34430</v>
      </c>
      <c r="L9" s="41">
        <v>34480</v>
      </c>
      <c r="M9" s="41">
        <v>34471</v>
      </c>
      <c r="N9" s="41">
        <v>38356</v>
      </c>
      <c r="O9" s="41">
        <v>38240</v>
      </c>
      <c r="P9" s="41">
        <v>38999</v>
      </c>
      <c r="Q9" s="41">
        <v>40133</v>
      </c>
      <c r="R9" s="41">
        <v>41910</v>
      </c>
      <c r="S9" s="41">
        <v>43464</v>
      </c>
      <c r="T9" s="41">
        <v>42347</v>
      </c>
      <c r="U9" s="41">
        <v>46665</v>
      </c>
      <c r="V9" s="41">
        <v>50174</v>
      </c>
      <c r="W9" s="41">
        <v>50558</v>
      </c>
      <c r="X9" s="41">
        <v>52329</v>
      </c>
      <c r="Y9" s="41">
        <v>57200</v>
      </c>
      <c r="Z9" s="41">
        <v>59505</v>
      </c>
      <c r="AA9" s="41">
        <v>64341</v>
      </c>
      <c r="AB9" s="41">
        <v>74860</v>
      </c>
      <c r="AC9" s="41">
        <v>104779</v>
      </c>
      <c r="AD9" s="41">
        <v>106586</v>
      </c>
      <c r="AE9" s="41">
        <v>108164</v>
      </c>
      <c r="AF9" s="41">
        <v>113113</v>
      </c>
      <c r="AG9" s="41">
        <v>119590</v>
      </c>
      <c r="AH9" s="41">
        <v>140409</v>
      </c>
      <c r="AI9" s="41">
        <v>165559</v>
      </c>
      <c r="AJ9" s="41">
        <v>162759</v>
      </c>
      <c r="AK9" s="41">
        <v>178744</v>
      </c>
      <c r="AL9" s="41">
        <v>171164</v>
      </c>
      <c r="AM9" s="41">
        <v>156225</v>
      </c>
      <c r="AN9" s="41">
        <v>181960</v>
      </c>
      <c r="AO9" s="41">
        <v>172507</v>
      </c>
      <c r="AP9" s="41">
        <v>165704</v>
      </c>
      <c r="AQ9" s="41">
        <v>175097</v>
      </c>
      <c r="AR9" s="41">
        <v>183236</v>
      </c>
      <c r="AS9" s="41">
        <v>201975</v>
      </c>
      <c r="AT9" s="41">
        <v>211193</v>
      </c>
      <c r="AU9" s="41">
        <v>205421</v>
      </c>
      <c r="AV9" s="41">
        <v>217009</v>
      </c>
      <c r="AW9" s="41">
        <v>218591</v>
      </c>
      <c r="AX9" s="41">
        <v>237711</v>
      </c>
      <c r="AY9" s="41">
        <v>232653</v>
      </c>
      <c r="AZ9" s="41">
        <v>255595</v>
      </c>
      <c r="BA9" s="41">
        <v>257791</v>
      </c>
      <c r="BB9" s="41">
        <v>249705</v>
      </c>
      <c r="BC9" s="41">
        <v>245248</v>
      </c>
      <c r="BD9" s="41">
        <v>243533</v>
      </c>
      <c r="BE9" s="41">
        <v>251233</v>
      </c>
      <c r="BF9" s="41">
        <v>241336</v>
      </c>
      <c r="BG9" s="41">
        <v>268152</v>
      </c>
      <c r="BH9" s="41">
        <v>307154</v>
      </c>
      <c r="BI9" s="41">
        <v>299633</v>
      </c>
      <c r="BJ9" s="41">
        <v>303499</v>
      </c>
      <c r="BK9" s="41">
        <v>346942</v>
      </c>
      <c r="BL9" s="41">
        <v>380539</v>
      </c>
      <c r="BM9" s="41">
        <v>341925</v>
      </c>
      <c r="BN9" s="41">
        <v>372752</v>
      </c>
      <c r="BO9" s="41">
        <v>434661</v>
      </c>
      <c r="BP9" s="41">
        <v>447301</v>
      </c>
      <c r="BQ9" s="41">
        <v>482232</v>
      </c>
      <c r="BR9" s="41">
        <v>488824</v>
      </c>
      <c r="BS9" s="43">
        <v>454155</v>
      </c>
      <c r="BT9" s="40"/>
      <c r="BU9" s="40"/>
    </row>
    <row r="10" spans="1:73" ht="15" x14ac:dyDescent="0.25">
      <c r="A10" s="9" t="s">
        <v>24</v>
      </c>
      <c r="B10" s="9" t="s">
        <v>25</v>
      </c>
      <c r="C10" s="41">
        <v>30575</v>
      </c>
      <c r="D10" s="41">
        <v>34614</v>
      </c>
      <c r="E10" s="41">
        <v>29033</v>
      </c>
      <c r="F10" s="41">
        <v>31220</v>
      </c>
      <c r="G10" s="41">
        <v>36410</v>
      </c>
      <c r="H10" s="41">
        <v>35741</v>
      </c>
      <c r="I10" s="41">
        <v>32216</v>
      </c>
      <c r="J10" s="41">
        <v>32167</v>
      </c>
      <c r="K10" s="41">
        <v>31611</v>
      </c>
      <c r="L10" s="41">
        <v>31595</v>
      </c>
      <c r="M10" s="41">
        <v>31813</v>
      </c>
      <c r="N10" s="41">
        <v>35739</v>
      </c>
      <c r="O10" s="41">
        <v>35044</v>
      </c>
      <c r="P10" s="41">
        <v>35716</v>
      </c>
      <c r="Q10" s="41">
        <v>36733</v>
      </c>
      <c r="R10" s="41">
        <v>38110</v>
      </c>
      <c r="S10" s="41">
        <v>39209</v>
      </c>
      <c r="T10" s="41">
        <v>37659</v>
      </c>
      <c r="U10" s="41">
        <v>41587</v>
      </c>
      <c r="V10" s="41">
        <v>44627</v>
      </c>
      <c r="W10" s="41">
        <v>44697</v>
      </c>
      <c r="X10" s="41">
        <v>45518</v>
      </c>
      <c r="Y10" s="41">
        <v>49498</v>
      </c>
      <c r="Z10" s="41">
        <v>51782</v>
      </c>
      <c r="AA10" s="41">
        <v>55438</v>
      </c>
      <c r="AB10" s="41">
        <v>63374</v>
      </c>
      <c r="AC10" s="41">
        <v>91300</v>
      </c>
      <c r="AD10" s="41">
        <v>91989</v>
      </c>
      <c r="AE10" s="41">
        <v>94385</v>
      </c>
      <c r="AF10" s="41">
        <v>96123</v>
      </c>
      <c r="AG10" s="41">
        <v>99491</v>
      </c>
      <c r="AH10" s="41">
        <v>117591</v>
      </c>
      <c r="AI10" s="41">
        <v>140461</v>
      </c>
      <c r="AJ10" s="41">
        <v>137794</v>
      </c>
      <c r="AK10" s="41">
        <v>152607</v>
      </c>
      <c r="AL10" s="41">
        <v>146978</v>
      </c>
      <c r="AM10" s="41">
        <v>130023</v>
      </c>
      <c r="AN10" s="41">
        <v>154878</v>
      </c>
      <c r="AO10" s="41">
        <v>147668</v>
      </c>
      <c r="AP10" s="41">
        <v>139187</v>
      </c>
      <c r="AQ10" s="41">
        <v>147055</v>
      </c>
      <c r="AR10" s="41">
        <v>153681</v>
      </c>
      <c r="AS10" s="41">
        <v>171924</v>
      </c>
      <c r="AT10" s="41">
        <v>179887</v>
      </c>
      <c r="AU10" s="41">
        <v>175266</v>
      </c>
      <c r="AV10" s="41">
        <v>182577</v>
      </c>
      <c r="AW10" s="41">
        <v>182156</v>
      </c>
      <c r="AX10" s="41">
        <v>197496</v>
      </c>
      <c r="AY10" s="41">
        <v>191897</v>
      </c>
      <c r="AZ10" s="41">
        <v>215813</v>
      </c>
      <c r="BA10" s="41">
        <v>219380</v>
      </c>
      <c r="BB10" s="41">
        <v>207822</v>
      </c>
      <c r="BC10" s="41">
        <v>199949</v>
      </c>
      <c r="BD10" s="41">
        <v>204316</v>
      </c>
      <c r="BE10" s="41">
        <v>212335</v>
      </c>
      <c r="BF10" s="41">
        <v>201897</v>
      </c>
      <c r="BG10" s="41">
        <v>226838</v>
      </c>
      <c r="BH10" s="41">
        <v>261822</v>
      </c>
      <c r="BI10" s="41">
        <v>253020</v>
      </c>
      <c r="BJ10" s="41">
        <v>255760</v>
      </c>
      <c r="BK10" s="41">
        <v>302485</v>
      </c>
      <c r="BL10" s="41">
        <v>336096</v>
      </c>
      <c r="BM10" s="41">
        <v>301172</v>
      </c>
      <c r="BN10" s="41">
        <v>328247</v>
      </c>
      <c r="BO10" s="41">
        <v>386980</v>
      </c>
      <c r="BP10" s="41">
        <v>400924</v>
      </c>
      <c r="BQ10" s="41">
        <v>433554</v>
      </c>
      <c r="BR10" s="41">
        <v>435775</v>
      </c>
      <c r="BS10" s="44" t="s">
        <v>313</v>
      </c>
      <c r="BT10" s="40"/>
      <c r="BU10" s="40"/>
    </row>
    <row r="11" spans="1:73" ht="15" x14ac:dyDescent="0.25">
      <c r="A11" s="9" t="s">
        <v>26</v>
      </c>
      <c r="B11" s="9" t="s">
        <v>27</v>
      </c>
      <c r="C11" s="41">
        <v>1587</v>
      </c>
      <c r="D11" s="41">
        <v>1897</v>
      </c>
      <c r="E11" s="41">
        <v>1698</v>
      </c>
      <c r="F11" s="41">
        <v>2175</v>
      </c>
      <c r="G11" s="41">
        <v>2480</v>
      </c>
      <c r="H11" s="41">
        <v>2481</v>
      </c>
      <c r="I11" s="41">
        <v>2584</v>
      </c>
      <c r="J11" s="41">
        <v>2408</v>
      </c>
      <c r="K11" s="41">
        <v>2819</v>
      </c>
      <c r="L11" s="41">
        <v>2886</v>
      </c>
      <c r="M11" s="41">
        <v>2658</v>
      </c>
      <c r="N11" s="41">
        <v>2617</v>
      </c>
      <c r="O11" s="41">
        <v>3196</v>
      </c>
      <c r="P11" s="41">
        <v>3283</v>
      </c>
      <c r="Q11" s="41">
        <v>3400</v>
      </c>
      <c r="R11" s="41">
        <v>3799</v>
      </c>
      <c r="S11" s="41">
        <v>4255</v>
      </c>
      <c r="T11" s="41">
        <v>4687</v>
      </c>
      <c r="U11" s="41">
        <v>5078</v>
      </c>
      <c r="V11" s="41">
        <v>5547</v>
      </c>
      <c r="W11" s="41">
        <v>5861</v>
      </c>
      <c r="X11" s="41">
        <v>6811</v>
      </c>
      <c r="Y11" s="41">
        <v>7703</v>
      </c>
      <c r="Z11" s="41">
        <v>7723</v>
      </c>
      <c r="AA11" s="41">
        <v>8903</v>
      </c>
      <c r="AB11" s="41">
        <v>11486</v>
      </c>
      <c r="AC11" s="41">
        <v>13479</v>
      </c>
      <c r="AD11" s="41">
        <v>14597</v>
      </c>
      <c r="AE11" s="41">
        <v>13780</v>
      </c>
      <c r="AF11" s="41">
        <v>16990</v>
      </c>
      <c r="AG11" s="41">
        <v>20100</v>
      </c>
      <c r="AH11" s="41">
        <v>22818</v>
      </c>
      <c r="AI11" s="41">
        <v>25099</v>
      </c>
      <c r="AJ11" s="41">
        <v>24965</v>
      </c>
      <c r="AK11" s="41">
        <v>26136</v>
      </c>
      <c r="AL11" s="41">
        <v>24186</v>
      </c>
      <c r="AM11" s="41">
        <v>26202</v>
      </c>
      <c r="AN11" s="41">
        <v>27082</v>
      </c>
      <c r="AO11" s="41">
        <v>24839</v>
      </c>
      <c r="AP11" s="41">
        <v>26517</v>
      </c>
      <c r="AQ11" s="41">
        <v>28043</v>
      </c>
      <c r="AR11" s="41">
        <v>29555</v>
      </c>
      <c r="AS11" s="41">
        <v>30050</v>
      </c>
      <c r="AT11" s="41">
        <v>31307</v>
      </c>
      <c r="AU11" s="41">
        <v>30155</v>
      </c>
      <c r="AV11" s="41">
        <v>34432</v>
      </c>
      <c r="AW11" s="41">
        <v>36434</v>
      </c>
      <c r="AX11" s="41">
        <v>40215</v>
      </c>
      <c r="AY11" s="41">
        <v>40756</v>
      </c>
      <c r="AZ11" s="41">
        <v>39782</v>
      </c>
      <c r="BA11" s="41">
        <v>38411</v>
      </c>
      <c r="BB11" s="41">
        <v>41883</v>
      </c>
      <c r="BC11" s="41">
        <v>45299</v>
      </c>
      <c r="BD11" s="41">
        <v>39217</v>
      </c>
      <c r="BE11" s="41">
        <v>38898</v>
      </c>
      <c r="BF11" s="41">
        <v>39439</v>
      </c>
      <c r="BG11" s="41">
        <v>41314</v>
      </c>
      <c r="BH11" s="41">
        <v>45332</v>
      </c>
      <c r="BI11" s="41">
        <v>46613</v>
      </c>
      <c r="BJ11" s="41">
        <v>47739</v>
      </c>
      <c r="BK11" s="41">
        <v>44457</v>
      </c>
      <c r="BL11" s="41">
        <v>44443</v>
      </c>
      <c r="BM11" s="41">
        <v>40753</v>
      </c>
      <c r="BN11" s="41">
        <v>44505</v>
      </c>
      <c r="BO11" s="41">
        <v>47681</v>
      </c>
      <c r="BP11" s="41">
        <v>46377</v>
      </c>
      <c r="BQ11" s="41">
        <v>48678</v>
      </c>
      <c r="BR11" s="41">
        <v>53048</v>
      </c>
      <c r="BS11" s="44" t="s">
        <v>314</v>
      </c>
      <c r="BT11" s="40"/>
      <c r="BU11" s="40"/>
    </row>
    <row r="12" spans="1:73" ht="15" x14ac:dyDescent="0.25">
      <c r="A12" s="9" t="s">
        <v>28</v>
      </c>
      <c r="B12" s="8" t="s">
        <v>29</v>
      </c>
      <c r="C12" s="41">
        <v>10822</v>
      </c>
      <c r="D12" s="41">
        <v>13643</v>
      </c>
      <c r="E12" s="41">
        <v>12551</v>
      </c>
      <c r="F12" s="41">
        <v>14119</v>
      </c>
      <c r="G12" s="41">
        <v>16228</v>
      </c>
      <c r="H12" s="41">
        <v>16579</v>
      </c>
      <c r="I12" s="41">
        <v>18062</v>
      </c>
      <c r="J12" s="41">
        <v>17997</v>
      </c>
      <c r="K12" s="41">
        <v>19905</v>
      </c>
      <c r="L12" s="41">
        <v>21215</v>
      </c>
      <c r="M12" s="41">
        <v>21168</v>
      </c>
      <c r="N12" s="41">
        <v>19010</v>
      </c>
      <c r="O12" s="41">
        <v>19513</v>
      </c>
      <c r="P12" s="41">
        <v>19495</v>
      </c>
      <c r="Q12" s="41">
        <v>19367</v>
      </c>
      <c r="R12" s="41">
        <v>19538</v>
      </c>
      <c r="S12" s="41">
        <v>19602</v>
      </c>
      <c r="T12" s="41">
        <v>20616</v>
      </c>
      <c r="U12" s="41">
        <v>21701</v>
      </c>
      <c r="V12" s="41">
        <v>23001</v>
      </c>
      <c r="W12" s="41">
        <v>23675</v>
      </c>
      <c r="X12" s="41">
        <v>24976</v>
      </c>
      <c r="Y12" s="41">
        <v>27089</v>
      </c>
      <c r="Z12" s="41">
        <v>29897</v>
      </c>
      <c r="AA12" s="41">
        <v>29925</v>
      </c>
      <c r="AB12" s="41">
        <v>31100</v>
      </c>
      <c r="AC12" s="41">
        <v>36629</v>
      </c>
      <c r="AD12" s="41">
        <v>57127</v>
      </c>
      <c r="AE12" s="41">
        <v>67604</v>
      </c>
      <c r="AF12" s="41">
        <v>74313</v>
      </c>
      <c r="AG12" s="41">
        <v>84547</v>
      </c>
      <c r="AH12" s="41">
        <v>97422</v>
      </c>
      <c r="AI12" s="41">
        <v>126214</v>
      </c>
      <c r="AJ12" s="41">
        <v>173806</v>
      </c>
      <c r="AK12" s="41">
        <v>226202</v>
      </c>
      <c r="AL12" s="41">
        <v>215456</v>
      </c>
      <c r="AM12" s="41">
        <v>193179</v>
      </c>
      <c r="AN12" s="41">
        <v>207355</v>
      </c>
      <c r="AO12" s="41">
        <v>193268</v>
      </c>
      <c r="AP12" s="41">
        <v>130136</v>
      </c>
      <c r="AQ12" s="41">
        <v>133989</v>
      </c>
      <c r="AR12" s="41">
        <v>135469</v>
      </c>
      <c r="AS12" s="41">
        <v>141710</v>
      </c>
      <c r="AT12" s="41">
        <v>160135</v>
      </c>
      <c r="AU12" s="41">
        <v>152440</v>
      </c>
      <c r="AV12" s="41">
        <v>145190</v>
      </c>
      <c r="AW12" s="41">
        <v>144378</v>
      </c>
      <c r="AX12" s="41">
        <v>141994</v>
      </c>
      <c r="AY12" s="41">
        <v>140197</v>
      </c>
      <c r="AZ12" s="41">
        <v>164842</v>
      </c>
      <c r="BA12" s="41">
        <v>174200</v>
      </c>
      <c r="BB12" s="41">
        <v>149086</v>
      </c>
      <c r="BC12" s="41">
        <v>153948</v>
      </c>
      <c r="BD12" s="41">
        <v>216256</v>
      </c>
      <c r="BE12" s="41">
        <v>224239</v>
      </c>
      <c r="BF12" s="41">
        <v>193988</v>
      </c>
      <c r="BG12" s="41">
        <v>250546</v>
      </c>
      <c r="BH12" s="41">
        <v>297766</v>
      </c>
      <c r="BI12" s="41">
        <v>391764</v>
      </c>
      <c r="BJ12" s="41">
        <v>439923</v>
      </c>
      <c r="BK12" s="41">
        <v>471448</v>
      </c>
      <c r="BL12" s="41">
        <v>592364</v>
      </c>
      <c r="BM12" s="41">
        <v>380404</v>
      </c>
      <c r="BN12" s="41">
        <v>463320</v>
      </c>
      <c r="BO12" s="41">
        <v>556072</v>
      </c>
      <c r="BP12" s="41">
        <v>570183</v>
      </c>
      <c r="BQ12" s="41">
        <v>619908</v>
      </c>
      <c r="BR12" s="41">
        <v>666540</v>
      </c>
      <c r="BS12" s="43">
        <v>425864</v>
      </c>
      <c r="BT12" s="40"/>
      <c r="BU12" s="40"/>
    </row>
    <row r="13" spans="1:73" ht="15" x14ac:dyDescent="0.25">
      <c r="A13" s="9" t="s">
        <v>30</v>
      </c>
      <c r="B13" s="9" t="s">
        <v>31</v>
      </c>
      <c r="C13" s="41">
        <v>3737</v>
      </c>
      <c r="D13" s="41">
        <v>5442</v>
      </c>
      <c r="E13" s="41">
        <v>4856</v>
      </c>
      <c r="F13" s="41">
        <v>5241</v>
      </c>
      <c r="G13" s="41">
        <v>6040</v>
      </c>
      <c r="H13" s="41">
        <v>6267</v>
      </c>
      <c r="I13" s="41">
        <v>6896</v>
      </c>
      <c r="J13" s="41">
        <v>7136</v>
      </c>
      <c r="K13" s="41">
        <v>7644</v>
      </c>
      <c r="L13" s="41">
        <v>8229</v>
      </c>
      <c r="M13" s="41">
        <v>9071</v>
      </c>
      <c r="N13" s="41">
        <v>8525</v>
      </c>
      <c r="O13" s="41">
        <v>8770</v>
      </c>
      <c r="P13" s="41">
        <v>8850</v>
      </c>
      <c r="Q13" s="41">
        <v>9108</v>
      </c>
      <c r="R13" s="41">
        <v>9411</v>
      </c>
      <c r="S13" s="41">
        <v>9628</v>
      </c>
      <c r="T13" s="41">
        <v>9792</v>
      </c>
      <c r="U13" s="41">
        <v>10255</v>
      </c>
      <c r="V13" s="41">
        <v>11119</v>
      </c>
      <c r="W13" s="41">
        <v>12064</v>
      </c>
      <c r="X13" s="41">
        <v>12520</v>
      </c>
      <c r="Y13" s="41">
        <v>13424</v>
      </c>
      <c r="Z13" s="41">
        <v>14230</v>
      </c>
      <c r="AA13" s="41">
        <v>14896</v>
      </c>
      <c r="AB13" s="41">
        <v>14978</v>
      </c>
      <c r="AC13" s="41">
        <v>17199</v>
      </c>
      <c r="AD13" s="41">
        <v>27588</v>
      </c>
      <c r="AE13" s="41">
        <v>31801</v>
      </c>
      <c r="AF13" s="41">
        <v>35979</v>
      </c>
      <c r="AG13" s="41">
        <v>42317</v>
      </c>
      <c r="AH13" s="41">
        <v>46632</v>
      </c>
      <c r="AI13" s="41">
        <v>62123</v>
      </c>
      <c r="AJ13" s="41">
        <v>95657</v>
      </c>
      <c r="AK13" s="41">
        <v>130048</v>
      </c>
      <c r="AL13" s="41">
        <v>124345</v>
      </c>
      <c r="AM13" s="41">
        <v>118135</v>
      </c>
      <c r="AN13" s="41">
        <v>125834</v>
      </c>
      <c r="AO13" s="41">
        <v>117763</v>
      </c>
      <c r="AP13" s="41">
        <v>69731</v>
      </c>
      <c r="AQ13" s="41">
        <v>75686</v>
      </c>
      <c r="AR13" s="41">
        <v>68838</v>
      </c>
      <c r="AS13" s="41">
        <v>74677</v>
      </c>
      <c r="AT13" s="41">
        <v>87428</v>
      </c>
      <c r="AU13" s="41">
        <v>78682</v>
      </c>
      <c r="AV13" s="41">
        <v>76931</v>
      </c>
      <c r="AW13" s="41">
        <v>77334</v>
      </c>
      <c r="AX13" s="41">
        <v>71398</v>
      </c>
      <c r="AY13" s="41">
        <v>69954</v>
      </c>
      <c r="AZ13" s="41">
        <v>92235</v>
      </c>
      <c r="BA13" s="41">
        <v>97795</v>
      </c>
      <c r="BB13" s="41">
        <v>72100</v>
      </c>
      <c r="BC13" s="41">
        <v>85102</v>
      </c>
      <c r="BD13" s="41">
        <v>144879</v>
      </c>
      <c r="BE13" s="41">
        <v>142654</v>
      </c>
      <c r="BF13" s="41">
        <v>116895</v>
      </c>
      <c r="BG13" s="41">
        <v>166221</v>
      </c>
      <c r="BH13" s="41">
        <v>198869</v>
      </c>
      <c r="BI13" s="41">
        <v>260625</v>
      </c>
      <c r="BJ13" s="41">
        <v>270999</v>
      </c>
      <c r="BK13" s="41">
        <v>293640</v>
      </c>
      <c r="BL13" s="41">
        <v>395361</v>
      </c>
      <c r="BM13" s="41">
        <v>223643</v>
      </c>
      <c r="BN13" s="41">
        <v>289670</v>
      </c>
      <c r="BO13" s="41">
        <v>343662</v>
      </c>
      <c r="BP13" s="41">
        <v>341268</v>
      </c>
      <c r="BQ13" s="41">
        <v>393844</v>
      </c>
      <c r="BR13" s="41">
        <v>430484</v>
      </c>
      <c r="BS13" s="44" t="s">
        <v>315</v>
      </c>
      <c r="BT13" s="40"/>
      <c r="BU13" s="40"/>
    </row>
    <row r="14" spans="1:73" ht="15" x14ac:dyDescent="0.25">
      <c r="A14" s="9" t="s">
        <v>32</v>
      </c>
      <c r="B14" s="9" t="s">
        <v>33</v>
      </c>
      <c r="C14" s="41">
        <v>5565</v>
      </c>
      <c r="D14" s="41">
        <v>6137</v>
      </c>
      <c r="E14" s="41">
        <v>5672</v>
      </c>
      <c r="F14" s="41">
        <v>6503</v>
      </c>
      <c r="G14" s="41">
        <v>7376</v>
      </c>
      <c r="H14" s="41">
        <v>7123</v>
      </c>
      <c r="I14" s="41">
        <v>7677</v>
      </c>
      <c r="J14" s="41">
        <v>7131</v>
      </c>
      <c r="K14" s="41">
        <v>8202</v>
      </c>
      <c r="L14" s="41">
        <v>8739</v>
      </c>
      <c r="M14" s="41">
        <v>7951</v>
      </c>
      <c r="N14" s="41">
        <v>6732</v>
      </c>
      <c r="O14" s="41">
        <v>7069</v>
      </c>
      <c r="P14" s="41">
        <v>7530</v>
      </c>
      <c r="Q14" s="41">
        <v>7457</v>
      </c>
      <c r="R14" s="41">
        <v>7448</v>
      </c>
      <c r="S14" s="41">
        <v>7523</v>
      </c>
      <c r="T14" s="41">
        <v>8195</v>
      </c>
      <c r="U14" s="41">
        <v>8796</v>
      </c>
      <c r="V14" s="41">
        <v>9215</v>
      </c>
      <c r="W14" s="41">
        <v>8970</v>
      </c>
      <c r="X14" s="41">
        <v>9673</v>
      </c>
      <c r="Y14" s="41">
        <v>10624</v>
      </c>
      <c r="Z14" s="41">
        <v>12643</v>
      </c>
      <c r="AA14" s="41">
        <v>12150</v>
      </c>
      <c r="AB14" s="41">
        <v>12790</v>
      </c>
      <c r="AC14" s="41">
        <v>15646</v>
      </c>
      <c r="AD14" s="41">
        <v>23674</v>
      </c>
      <c r="AE14" s="41">
        <v>27791</v>
      </c>
      <c r="AF14" s="41">
        <v>28942</v>
      </c>
      <c r="AG14" s="41">
        <v>29716</v>
      </c>
      <c r="AH14" s="41">
        <v>33939</v>
      </c>
      <c r="AI14" s="41">
        <v>43293</v>
      </c>
      <c r="AJ14" s="41">
        <v>48266</v>
      </c>
      <c r="AK14" s="41">
        <v>49863</v>
      </c>
      <c r="AL14" s="41">
        <v>42311</v>
      </c>
      <c r="AM14" s="41">
        <v>42269</v>
      </c>
      <c r="AN14" s="41">
        <v>47262</v>
      </c>
      <c r="AO14" s="41">
        <v>44871</v>
      </c>
      <c r="AP14" s="41">
        <v>43043</v>
      </c>
      <c r="AQ14" s="41">
        <v>43758</v>
      </c>
      <c r="AR14" s="41">
        <v>49114</v>
      </c>
      <c r="AS14" s="41">
        <v>50490</v>
      </c>
      <c r="AT14" s="41">
        <v>53130</v>
      </c>
      <c r="AU14" s="41">
        <v>53592</v>
      </c>
      <c r="AV14" s="41">
        <v>52406</v>
      </c>
      <c r="AW14" s="41">
        <v>48788</v>
      </c>
      <c r="AX14" s="41">
        <v>53256</v>
      </c>
      <c r="AY14" s="41">
        <v>53831</v>
      </c>
      <c r="AZ14" s="41">
        <v>53935</v>
      </c>
      <c r="BA14" s="41">
        <v>55664</v>
      </c>
      <c r="BB14" s="41">
        <v>54842</v>
      </c>
      <c r="BC14" s="41">
        <v>52633</v>
      </c>
      <c r="BD14" s="41">
        <v>54258</v>
      </c>
      <c r="BE14" s="41">
        <v>54413</v>
      </c>
      <c r="BF14" s="41">
        <v>54177</v>
      </c>
      <c r="BG14" s="41">
        <v>56884</v>
      </c>
      <c r="BH14" s="41">
        <v>67016</v>
      </c>
      <c r="BI14" s="41">
        <v>83866</v>
      </c>
      <c r="BJ14" s="41">
        <v>99447</v>
      </c>
      <c r="BK14" s="41">
        <v>103588</v>
      </c>
      <c r="BL14" s="41">
        <v>116493</v>
      </c>
      <c r="BM14" s="41">
        <v>104361</v>
      </c>
      <c r="BN14" s="41">
        <v>114750</v>
      </c>
      <c r="BO14" s="41">
        <v>135872</v>
      </c>
      <c r="BP14" s="41">
        <v>133472</v>
      </c>
      <c r="BQ14" s="41">
        <v>126425</v>
      </c>
      <c r="BR14" s="41">
        <v>130222</v>
      </c>
      <c r="BS14" s="44" t="s">
        <v>316</v>
      </c>
      <c r="BT14" s="40"/>
      <c r="BU14" s="40"/>
    </row>
    <row r="15" spans="1:73" ht="15" x14ac:dyDescent="0.25">
      <c r="A15" s="9" t="s">
        <v>34</v>
      </c>
      <c r="B15" s="9" t="s">
        <v>35</v>
      </c>
      <c r="C15" s="41">
        <v>1520</v>
      </c>
      <c r="D15" s="41">
        <v>2063</v>
      </c>
      <c r="E15" s="41">
        <v>2024</v>
      </c>
      <c r="F15" s="41">
        <v>2374</v>
      </c>
      <c r="G15" s="41">
        <v>2812</v>
      </c>
      <c r="H15" s="41">
        <v>3189</v>
      </c>
      <c r="I15" s="41">
        <v>3488</v>
      </c>
      <c r="J15" s="41">
        <v>3730</v>
      </c>
      <c r="K15" s="41">
        <v>4058</v>
      </c>
      <c r="L15" s="41">
        <v>4247</v>
      </c>
      <c r="M15" s="41">
        <v>4146</v>
      </c>
      <c r="N15" s="41">
        <v>3753</v>
      </c>
      <c r="O15" s="41">
        <v>3674</v>
      </c>
      <c r="P15" s="41">
        <v>3115</v>
      </c>
      <c r="Q15" s="41">
        <v>2802</v>
      </c>
      <c r="R15" s="41">
        <v>2680</v>
      </c>
      <c r="S15" s="41">
        <v>2451</v>
      </c>
      <c r="T15" s="41">
        <v>2629</v>
      </c>
      <c r="U15" s="41">
        <v>2650</v>
      </c>
      <c r="V15" s="41">
        <v>2667</v>
      </c>
      <c r="W15" s="41">
        <v>2641</v>
      </c>
      <c r="X15" s="41">
        <v>2783</v>
      </c>
      <c r="Y15" s="41">
        <v>3040</v>
      </c>
      <c r="Z15" s="41">
        <v>3024</v>
      </c>
      <c r="AA15" s="41">
        <v>2878</v>
      </c>
      <c r="AB15" s="41">
        <v>3332</v>
      </c>
      <c r="AC15" s="41">
        <v>3783</v>
      </c>
      <c r="AD15" s="41">
        <v>5865</v>
      </c>
      <c r="AE15" s="41">
        <v>8012</v>
      </c>
      <c r="AF15" s="41">
        <v>9391</v>
      </c>
      <c r="AG15" s="41">
        <v>12514</v>
      </c>
      <c r="AH15" s="41">
        <v>16851</v>
      </c>
      <c r="AI15" s="41">
        <v>20798</v>
      </c>
      <c r="AJ15" s="41">
        <v>29882</v>
      </c>
      <c r="AK15" s="41">
        <v>46292</v>
      </c>
      <c r="AL15" s="41">
        <v>48800</v>
      </c>
      <c r="AM15" s="41">
        <v>32776</v>
      </c>
      <c r="AN15" s="41">
        <v>34259</v>
      </c>
      <c r="AO15" s="41">
        <v>30634</v>
      </c>
      <c r="AP15" s="41">
        <v>17362</v>
      </c>
      <c r="AQ15" s="41">
        <v>14545</v>
      </c>
      <c r="AR15" s="41">
        <v>17517</v>
      </c>
      <c r="AS15" s="41">
        <v>16543</v>
      </c>
      <c r="AT15" s="41">
        <v>19577</v>
      </c>
      <c r="AU15" s="41">
        <v>20166</v>
      </c>
      <c r="AV15" s="41">
        <v>15853</v>
      </c>
      <c r="AW15" s="41">
        <v>18256</v>
      </c>
      <c r="AX15" s="41">
        <v>17340</v>
      </c>
      <c r="AY15" s="41">
        <v>16412</v>
      </c>
      <c r="AZ15" s="41">
        <v>18672</v>
      </c>
      <c r="BA15" s="41">
        <v>20741</v>
      </c>
      <c r="BB15" s="41">
        <v>22144</v>
      </c>
      <c r="BC15" s="41">
        <v>16213</v>
      </c>
      <c r="BD15" s="41">
        <v>17119</v>
      </c>
      <c r="BE15" s="41">
        <v>27173</v>
      </c>
      <c r="BF15" s="41">
        <v>22916</v>
      </c>
      <c r="BG15" s="41">
        <v>27441</v>
      </c>
      <c r="BH15" s="41">
        <v>31880</v>
      </c>
      <c r="BI15" s="41">
        <v>47273</v>
      </c>
      <c r="BJ15" s="41">
        <v>69477</v>
      </c>
      <c r="BK15" s="41">
        <v>74220</v>
      </c>
      <c r="BL15" s="41">
        <v>80511</v>
      </c>
      <c r="BM15" s="41">
        <v>52400</v>
      </c>
      <c r="BN15" s="41">
        <v>58900</v>
      </c>
      <c r="BO15" s="41">
        <v>76538</v>
      </c>
      <c r="BP15" s="41">
        <v>95443</v>
      </c>
      <c r="BQ15" s="41">
        <v>99639</v>
      </c>
      <c r="BR15" s="41">
        <v>105833</v>
      </c>
      <c r="BS15" s="44" t="s">
        <v>317</v>
      </c>
      <c r="BT15" s="40"/>
      <c r="BU15" s="40"/>
    </row>
    <row r="16" spans="1:73" ht="15" x14ac:dyDescent="0.25">
      <c r="A16" s="9" t="s">
        <v>36</v>
      </c>
      <c r="B16" s="8" t="s">
        <v>37</v>
      </c>
      <c r="C16" s="41">
        <v>6005</v>
      </c>
      <c r="D16" s="41">
        <v>7053</v>
      </c>
      <c r="E16" s="41">
        <v>7391</v>
      </c>
      <c r="F16" s="41">
        <v>8331</v>
      </c>
      <c r="G16" s="41">
        <v>9370</v>
      </c>
      <c r="H16" s="41">
        <v>10370</v>
      </c>
      <c r="I16" s="41">
        <v>11642</v>
      </c>
      <c r="J16" s="41">
        <v>12651</v>
      </c>
      <c r="K16" s="41">
        <v>14006</v>
      </c>
      <c r="L16" s="41">
        <v>15424</v>
      </c>
      <c r="M16" s="41">
        <v>16585</v>
      </c>
      <c r="N16" s="41">
        <v>17646</v>
      </c>
      <c r="O16" s="41">
        <v>18879</v>
      </c>
      <c r="P16" s="41">
        <v>20150</v>
      </c>
      <c r="Q16" s="41">
        <v>20868</v>
      </c>
      <c r="R16" s="41">
        <v>21853</v>
      </c>
      <c r="S16" s="41">
        <v>22363</v>
      </c>
      <c r="T16" s="41">
        <v>23142</v>
      </c>
      <c r="U16" s="41">
        <v>24320</v>
      </c>
      <c r="V16" s="41">
        <v>25807</v>
      </c>
      <c r="W16" s="41">
        <v>27212</v>
      </c>
      <c r="X16" s="41">
        <v>28753</v>
      </c>
      <c r="Y16" s="41">
        <v>30486</v>
      </c>
      <c r="Z16" s="41">
        <v>33014</v>
      </c>
      <c r="AA16" s="41">
        <v>35324</v>
      </c>
      <c r="AB16" s="41">
        <v>40210</v>
      </c>
      <c r="AC16" s="41">
        <v>43341</v>
      </c>
      <c r="AD16" s="41">
        <v>52607</v>
      </c>
      <c r="AE16" s="41">
        <v>63322</v>
      </c>
      <c r="AF16" s="41">
        <v>73953</v>
      </c>
      <c r="AG16" s="41">
        <v>85861</v>
      </c>
      <c r="AH16" s="41">
        <v>98397</v>
      </c>
      <c r="AI16" s="41">
        <v>114981</v>
      </c>
      <c r="AJ16" s="41">
        <v>127166</v>
      </c>
      <c r="AK16" s="41">
        <v>148070</v>
      </c>
      <c r="AL16" s="41">
        <v>160765</v>
      </c>
      <c r="AM16" s="41">
        <v>178865</v>
      </c>
      <c r="AN16" s="41">
        <v>182043</v>
      </c>
      <c r="AO16" s="41">
        <v>177176</v>
      </c>
      <c r="AP16" s="41">
        <v>160708</v>
      </c>
      <c r="AQ16" s="41">
        <v>182681</v>
      </c>
      <c r="AR16" s="41">
        <v>191153</v>
      </c>
      <c r="AS16" s="41">
        <v>203376</v>
      </c>
      <c r="AT16" s="41">
        <v>207673</v>
      </c>
      <c r="AU16" s="41">
        <v>218517</v>
      </c>
      <c r="AV16" s="41">
        <v>226124</v>
      </c>
      <c r="AW16" s="41">
        <v>236940</v>
      </c>
      <c r="AX16" s="41">
        <v>239025</v>
      </c>
      <c r="AY16" s="41">
        <v>239656</v>
      </c>
      <c r="AZ16" s="41">
        <v>249872</v>
      </c>
      <c r="BA16" s="41">
        <v>254220</v>
      </c>
      <c r="BB16" s="41">
        <v>255767</v>
      </c>
      <c r="BC16" s="41">
        <v>302586</v>
      </c>
      <c r="BD16" s="41">
        <v>360714</v>
      </c>
      <c r="BE16" s="41">
        <v>431995</v>
      </c>
      <c r="BF16" s="41">
        <v>319037</v>
      </c>
      <c r="BG16" s="41">
        <v>336340</v>
      </c>
      <c r="BH16" s="41">
        <v>344513</v>
      </c>
      <c r="BI16" s="41">
        <v>408203</v>
      </c>
      <c r="BJ16" s="41">
        <v>410126</v>
      </c>
      <c r="BK16" s="41">
        <v>438229</v>
      </c>
      <c r="BL16" s="41">
        <v>490407</v>
      </c>
      <c r="BM16" s="41">
        <v>389256</v>
      </c>
      <c r="BN16" s="41">
        <v>423450</v>
      </c>
      <c r="BO16" s="41">
        <v>400756</v>
      </c>
      <c r="BP16" s="41">
        <v>366514</v>
      </c>
      <c r="BQ16" s="41">
        <v>392452</v>
      </c>
      <c r="BR16" s="41">
        <v>417777</v>
      </c>
      <c r="BS16" s="43">
        <v>390852</v>
      </c>
      <c r="BT16" s="40"/>
      <c r="BU16" s="40"/>
    </row>
    <row r="17" spans="1:73" ht="15" x14ac:dyDescent="0.25">
      <c r="A17" s="9" t="s">
        <v>38</v>
      </c>
      <c r="B17" s="8" t="s">
        <v>39</v>
      </c>
      <c r="C17" s="41">
        <v>21209</v>
      </c>
      <c r="D17" s="41">
        <v>27806</v>
      </c>
      <c r="E17" s="41">
        <v>28501</v>
      </c>
      <c r="F17" s="41">
        <v>35618</v>
      </c>
      <c r="G17" s="41">
        <v>37759</v>
      </c>
      <c r="H17" s="41">
        <v>39339</v>
      </c>
      <c r="I17" s="41">
        <v>41869</v>
      </c>
      <c r="J17" s="41">
        <v>44038</v>
      </c>
      <c r="K17" s="41">
        <v>48586</v>
      </c>
      <c r="L17" s="41">
        <v>51604</v>
      </c>
      <c r="M17" s="41">
        <v>52701</v>
      </c>
      <c r="N17" s="41">
        <v>53587</v>
      </c>
      <c r="O17" s="41">
        <v>59015</v>
      </c>
      <c r="P17" s="41">
        <v>58204</v>
      </c>
      <c r="Q17" s="41">
        <v>59527</v>
      </c>
      <c r="R17" s="41">
        <v>62794</v>
      </c>
      <c r="S17" s="41">
        <v>66766</v>
      </c>
      <c r="T17" s="41">
        <v>72596</v>
      </c>
      <c r="U17" s="41">
        <v>79096</v>
      </c>
      <c r="V17" s="41">
        <v>83209</v>
      </c>
      <c r="W17" s="41">
        <v>85360</v>
      </c>
      <c r="X17" s="41">
        <v>96275</v>
      </c>
      <c r="Y17" s="41">
        <v>105354</v>
      </c>
      <c r="Z17" s="41">
        <v>108462</v>
      </c>
      <c r="AA17" s="41">
        <v>128654</v>
      </c>
      <c r="AB17" s="41">
        <v>148572</v>
      </c>
      <c r="AC17" s="41">
        <v>163227</v>
      </c>
      <c r="AD17" s="41">
        <v>163790</v>
      </c>
      <c r="AE17" s="41">
        <v>160754</v>
      </c>
      <c r="AF17" s="41">
        <v>181436</v>
      </c>
      <c r="AG17" s="41">
        <v>210702</v>
      </c>
      <c r="AH17" s="41">
        <v>252315</v>
      </c>
      <c r="AI17" s="41">
        <v>287146</v>
      </c>
      <c r="AJ17" s="41">
        <v>288388</v>
      </c>
      <c r="AK17" s="41">
        <v>305771</v>
      </c>
      <c r="AL17" s="41">
        <v>295765</v>
      </c>
      <c r="AM17" s="41">
        <v>332916</v>
      </c>
      <c r="AN17" s="41">
        <v>392517</v>
      </c>
      <c r="AO17" s="41">
        <v>431991</v>
      </c>
      <c r="AP17" s="41">
        <v>465574</v>
      </c>
      <c r="AQ17" s="41">
        <v>493843</v>
      </c>
      <c r="AR17" s="41">
        <v>509081</v>
      </c>
      <c r="AS17" s="41">
        <v>523863</v>
      </c>
      <c r="AT17" s="41">
        <v>530175</v>
      </c>
      <c r="AU17" s="41">
        <v>490778</v>
      </c>
      <c r="AV17" s="41">
        <v>514877</v>
      </c>
      <c r="AW17" s="41">
        <v>549682</v>
      </c>
      <c r="AX17" s="41">
        <v>597564</v>
      </c>
      <c r="AY17" s="41">
        <v>629427</v>
      </c>
      <c r="AZ17" s="41">
        <v>689775</v>
      </c>
      <c r="BA17" s="41">
        <v>709588</v>
      </c>
      <c r="BB17" s="41">
        <v>774521</v>
      </c>
      <c r="BC17" s="41">
        <v>838442</v>
      </c>
      <c r="BD17" s="41">
        <v>911799</v>
      </c>
      <c r="BE17" s="41">
        <v>955177</v>
      </c>
      <c r="BF17" s="41">
        <v>967927</v>
      </c>
      <c r="BG17" s="41">
        <v>1035127</v>
      </c>
      <c r="BH17" s="41">
        <v>1152484</v>
      </c>
      <c r="BI17" s="41">
        <v>1280125</v>
      </c>
      <c r="BJ17" s="41">
        <v>1344998</v>
      </c>
      <c r="BK17" s="41">
        <v>1329386</v>
      </c>
      <c r="BL17" s="41">
        <v>1266018</v>
      </c>
      <c r="BM17" s="41">
        <v>1090356</v>
      </c>
      <c r="BN17" s="41">
        <v>1008294</v>
      </c>
      <c r="BO17" s="41">
        <v>1008558</v>
      </c>
      <c r="BP17" s="41">
        <v>1069895</v>
      </c>
      <c r="BQ17" s="41">
        <v>1128331</v>
      </c>
      <c r="BR17" s="41">
        <v>1204025</v>
      </c>
      <c r="BS17" s="43">
        <v>1319599</v>
      </c>
      <c r="BT17" s="40"/>
      <c r="BU17" s="40"/>
    </row>
    <row r="18" spans="1:73" ht="15" x14ac:dyDescent="0.25">
      <c r="A18" s="9" t="s">
        <v>40</v>
      </c>
      <c r="B18" s="8" t="s">
        <v>41</v>
      </c>
      <c r="C18" s="41">
        <v>185043</v>
      </c>
      <c r="D18" s="41">
        <v>186753</v>
      </c>
      <c r="E18" s="41">
        <v>190747</v>
      </c>
      <c r="F18" s="41">
        <v>224523</v>
      </c>
      <c r="G18" s="41">
        <v>253097</v>
      </c>
      <c r="H18" s="41">
        <v>255627</v>
      </c>
      <c r="I18" s="41">
        <v>284172</v>
      </c>
      <c r="J18" s="41">
        <v>277287</v>
      </c>
      <c r="K18" s="41">
        <v>306225</v>
      </c>
      <c r="L18" s="41">
        <v>317804</v>
      </c>
      <c r="M18" s="41">
        <v>324942</v>
      </c>
      <c r="N18" s="41">
        <v>329522</v>
      </c>
      <c r="O18" s="41">
        <v>370981</v>
      </c>
      <c r="P18" s="41">
        <v>376756</v>
      </c>
      <c r="Q18" s="41">
        <v>375585</v>
      </c>
      <c r="R18" s="41">
        <v>405560</v>
      </c>
      <c r="S18" s="41">
        <v>423875</v>
      </c>
      <c r="T18" s="41">
        <v>451686</v>
      </c>
      <c r="U18" s="41">
        <v>496256</v>
      </c>
      <c r="V18" s="41">
        <v>542433</v>
      </c>
      <c r="W18" s="41">
        <v>558387</v>
      </c>
      <c r="X18" s="41">
        <v>603144</v>
      </c>
      <c r="Y18" s="41">
        <v>642253</v>
      </c>
      <c r="Z18" s="41">
        <v>634325</v>
      </c>
      <c r="AA18" s="41">
        <v>669324</v>
      </c>
      <c r="AB18" s="41">
        <v>748040</v>
      </c>
      <c r="AC18" s="41">
        <v>864072</v>
      </c>
      <c r="AD18" s="41">
        <v>1004444</v>
      </c>
      <c r="AE18" s="41">
        <v>1025376</v>
      </c>
      <c r="AF18" s="41">
        <v>1164221</v>
      </c>
      <c r="AG18" s="41">
        <v>1325330</v>
      </c>
      <c r="AH18" s="41">
        <v>1482558</v>
      </c>
      <c r="AI18" s="41">
        <v>1684273</v>
      </c>
      <c r="AJ18" s="41">
        <v>1810000</v>
      </c>
      <c r="AK18" s="41">
        <v>1970736</v>
      </c>
      <c r="AL18" s="41">
        <v>1910779</v>
      </c>
      <c r="AM18" s="41">
        <v>2001717</v>
      </c>
      <c r="AN18" s="41">
        <v>2200126</v>
      </c>
      <c r="AO18" s="41">
        <v>2228129</v>
      </c>
      <c r="AP18" s="41">
        <v>2207126</v>
      </c>
      <c r="AQ18" s="41">
        <v>2411940</v>
      </c>
      <c r="AR18" s="41">
        <v>2627914</v>
      </c>
      <c r="AS18" s="41">
        <v>2773647</v>
      </c>
      <c r="AT18" s="41">
        <v>2835096</v>
      </c>
      <c r="AU18" s="41">
        <v>2794014</v>
      </c>
      <c r="AV18" s="41">
        <v>2920496</v>
      </c>
      <c r="AW18" s="41">
        <v>3040328</v>
      </c>
      <c r="AX18" s="41">
        <v>3259295</v>
      </c>
      <c r="AY18" s="41">
        <v>3504524</v>
      </c>
      <c r="AZ18" s="41">
        <v>3617695</v>
      </c>
      <c r="BA18" s="41">
        <v>3845991</v>
      </c>
      <c r="BB18" s="41">
        <v>3913053</v>
      </c>
      <c r="BC18" s="41">
        <v>4045574</v>
      </c>
      <c r="BD18" s="41">
        <v>4225311</v>
      </c>
      <c r="BE18" s="41">
        <v>4001400</v>
      </c>
      <c r="BF18" s="41">
        <v>3939860</v>
      </c>
      <c r="BG18" s="41">
        <v>4025815</v>
      </c>
      <c r="BH18" s="41">
        <v>4336038</v>
      </c>
      <c r="BI18" s="41">
        <v>4770895</v>
      </c>
      <c r="BJ18" s="41">
        <v>5052761</v>
      </c>
      <c r="BK18" s="41">
        <v>5354412</v>
      </c>
      <c r="BL18" s="41">
        <v>5457834</v>
      </c>
      <c r="BM18" s="41">
        <v>4469325</v>
      </c>
      <c r="BN18" s="41">
        <v>4992521</v>
      </c>
      <c r="BO18" s="41">
        <v>5581942</v>
      </c>
      <c r="BP18" s="41">
        <v>5841608</v>
      </c>
      <c r="BQ18" s="41">
        <v>5942483</v>
      </c>
      <c r="BR18" s="41">
        <v>6178070</v>
      </c>
      <c r="BS18" s="43">
        <v>5940301</v>
      </c>
      <c r="BT18" s="40"/>
      <c r="BU18" s="40"/>
    </row>
    <row r="19" spans="1:73" ht="15" x14ac:dyDescent="0.25">
      <c r="A19" s="9" t="s">
        <v>42</v>
      </c>
      <c r="B19" s="9" t="s">
        <v>43</v>
      </c>
      <c r="C19" s="41">
        <v>80934</v>
      </c>
      <c r="D19" s="41">
        <v>81705</v>
      </c>
      <c r="E19" s="41">
        <v>86061</v>
      </c>
      <c r="F19" s="41">
        <v>108393</v>
      </c>
      <c r="G19" s="41">
        <v>122615</v>
      </c>
      <c r="H19" s="41">
        <v>126268</v>
      </c>
      <c r="I19" s="41">
        <v>145708</v>
      </c>
      <c r="J19" s="41">
        <v>138992</v>
      </c>
      <c r="K19" s="41">
        <v>160414</v>
      </c>
      <c r="L19" s="41">
        <v>167085</v>
      </c>
      <c r="M19" s="41">
        <v>171875</v>
      </c>
      <c r="N19" s="41">
        <v>163338</v>
      </c>
      <c r="O19" s="41">
        <v>190917</v>
      </c>
      <c r="P19" s="41">
        <v>193938</v>
      </c>
      <c r="Q19" s="41">
        <v>189891</v>
      </c>
      <c r="R19" s="41">
        <v>210458</v>
      </c>
      <c r="S19" s="41">
        <v>225619</v>
      </c>
      <c r="T19" s="41">
        <v>243530</v>
      </c>
      <c r="U19" s="41">
        <v>275631</v>
      </c>
      <c r="V19" s="41">
        <v>305130</v>
      </c>
      <c r="W19" s="41">
        <v>310151</v>
      </c>
      <c r="X19" s="41">
        <v>340375</v>
      </c>
      <c r="Y19" s="41">
        <v>363464</v>
      </c>
      <c r="Z19" s="41">
        <v>349678</v>
      </c>
      <c r="AA19" s="41">
        <v>370572</v>
      </c>
      <c r="AB19" s="41">
        <v>417710</v>
      </c>
      <c r="AC19" s="41">
        <v>484529</v>
      </c>
      <c r="AD19" s="41">
        <v>541165</v>
      </c>
      <c r="AE19" s="41">
        <v>534565</v>
      </c>
      <c r="AF19" s="41">
        <v>614890</v>
      </c>
      <c r="AG19" s="41">
        <v>709949</v>
      </c>
      <c r="AH19" s="41">
        <v>812501</v>
      </c>
      <c r="AI19" s="41">
        <v>915166</v>
      </c>
      <c r="AJ19" s="41">
        <v>939991</v>
      </c>
      <c r="AK19" s="41">
        <v>1019792</v>
      </c>
      <c r="AL19" s="41">
        <v>967242</v>
      </c>
      <c r="AM19" s="41">
        <v>1030296</v>
      </c>
      <c r="AN19" s="41">
        <v>1170079</v>
      </c>
      <c r="AO19" s="41">
        <v>1198590</v>
      </c>
      <c r="AP19" s="41">
        <v>1212582</v>
      </c>
      <c r="AQ19" s="41">
        <v>1298998</v>
      </c>
      <c r="AR19" s="41">
        <v>1422931</v>
      </c>
      <c r="AS19" s="41">
        <v>1481416</v>
      </c>
      <c r="AT19" s="41">
        <v>1485207</v>
      </c>
      <c r="AU19" s="41">
        <v>1441988</v>
      </c>
      <c r="AV19" s="41">
        <v>1530873</v>
      </c>
      <c r="AW19" s="41">
        <v>1624128</v>
      </c>
      <c r="AX19" s="41">
        <v>1783866</v>
      </c>
      <c r="AY19" s="41">
        <v>1925913</v>
      </c>
      <c r="AZ19" s="41">
        <v>2003467</v>
      </c>
      <c r="BA19" s="41">
        <v>2159942</v>
      </c>
      <c r="BB19" s="41">
        <v>2247661</v>
      </c>
      <c r="BC19" s="41">
        <v>2333522</v>
      </c>
      <c r="BD19" s="41">
        <v>2388394</v>
      </c>
      <c r="BE19" s="41">
        <v>2204856</v>
      </c>
      <c r="BF19" s="41">
        <v>2143732</v>
      </c>
      <c r="BG19" s="41">
        <v>2157189</v>
      </c>
      <c r="BH19" s="41">
        <v>2300195</v>
      </c>
      <c r="BI19" s="41">
        <v>2474619</v>
      </c>
      <c r="BJ19" s="41">
        <v>2613520</v>
      </c>
      <c r="BK19" s="41">
        <v>2736126</v>
      </c>
      <c r="BL19" s="41">
        <v>2662389</v>
      </c>
      <c r="BM19" s="41">
        <v>2118672</v>
      </c>
      <c r="BN19" s="41">
        <v>2365928</v>
      </c>
      <c r="BO19" s="41">
        <v>2592421</v>
      </c>
      <c r="BP19" s="41">
        <v>2738863</v>
      </c>
      <c r="BQ19" s="41">
        <v>2783587</v>
      </c>
      <c r="BR19" s="41">
        <v>2974366</v>
      </c>
      <c r="BS19" s="43">
        <v>3027437</v>
      </c>
      <c r="BT19" s="40"/>
      <c r="BU19" s="40"/>
    </row>
    <row r="20" spans="1:73" ht="15" x14ac:dyDescent="0.25">
      <c r="A20" s="9" t="s">
        <v>44</v>
      </c>
      <c r="B20" s="9" t="s">
        <v>45</v>
      </c>
      <c r="C20" s="41">
        <v>5288</v>
      </c>
      <c r="D20" s="41">
        <v>5090</v>
      </c>
      <c r="E20" s="41">
        <v>4895</v>
      </c>
      <c r="F20" s="41">
        <v>6648</v>
      </c>
      <c r="G20" s="41">
        <v>7805</v>
      </c>
      <c r="H20" s="41">
        <v>7656</v>
      </c>
      <c r="I20" s="41">
        <v>7671</v>
      </c>
      <c r="J20" s="41">
        <v>7424</v>
      </c>
      <c r="K20" s="41">
        <v>8602</v>
      </c>
      <c r="L20" s="41">
        <v>8450</v>
      </c>
      <c r="M20" s="41">
        <v>7616</v>
      </c>
      <c r="N20" s="41">
        <v>7319</v>
      </c>
      <c r="O20" s="41">
        <v>8312</v>
      </c>
      <c r="P20" s="41">
        <v>7574</v>
      </c>
      <c r="Q20" s="41">
        <v>7132</v>
      </c>
      <c r="R20" s="41">
        <v>7415</v>
      </c>
      <c r="S20" s="41">
        <v>7873</v>
      </c>
      <c r="T20" s="41">
        <v>8463</v>
      </c>
      <c r="U20" s="41">
        <v>8951</v>
      </c>
      <c r="V20" s="41">
        <v>9551</v>
      </c>
      <c r="W20" s="41">
        <v>9865</v>
      </c>
      <c r="X20" s="41">
        <v>11534</v>
      </c>
      <c r="Y20" s="41">
        <v>13108</v>
      </c>
      <c r="Z20" s="41">
        <v>13225</v>
      </c>
      <c r="AA20" s="41">
        <v>15317</v>
      </c>
      <c r="AB20" s="41">
        <v>19850</v>
      </c>
      <c r="AC20" s="41">
        <v>22877</v>
      </c>
      <c r="AD20" s="41">
        <v>24334</v>
      </c>
      <c r="AE20" s="41">
        <v>22569</v>
      </c>
      <c r="AF20" s="41">
        <v>27337</v>
      </c>
      <c r="AG20" s="41">
        <v>31767</v>
      </c>
      <c r="AH20" s="41">
        <v>35035</v>
      </c>
      <c r="AI20" s="41">
        <v>37404</v>
      </c>
      <c r="AJ20" s="41">
        <v>36081</v>
      </c>
      <c r="AK20" s="41">
        <v>36595</v>
      </c>
      <c r="AL20" s="41">
        <v>32769</v>
      </c>
      <c r="AM20" s="41">
        <v>38261</v>
      </c>
      <c r="AN20" s="41">
        <v>42771</v>
      </c>
      <c r="AO20" s="41">
        <v>42594</v>
      </c>
      <c r="AP20" s="41">
        <v>45422</v>
      </c>
      <c r="AQ20" s="41">
        <v>54426</v>
      </c>
      <c r="AR20" s="41">
        <v>55963</v>
      </c>
      <c r="AS20" s="41">
        <v>57444</v>
      </c>
      <c r="AT20" s="41">
        <v>56952</v>
      </c>
      <c r="AU20" s="41">
        <v>53809</v>
      </c>
      <c r="AV20" s="41">
        <v>61942</v>
      </c>
      <c r="AW20" s="41">
        <v>71995</v>
      </c>
      <c r="AX20" s="41">
        <v>79678</v>
      </c>
      <c r="AY20" s="41">
        <v>80864</v>
      </c>
      <c r="AZ20" s="41">
        <v>82888</v>
      </c>
      <c r="BA20" s="41">
        <v>87625</v>
      </c>
      <c r="BB20" s="41">
        <v>90894</v>
      </c>
      <c r="BC20" s="41">
        <v>97265</v>
      </c>
      <c r="BD20" s="41">
        <v>93161</v>
      </c>
      <c r="BE20" s="41">
        <v>86378</v>
      </c>
      <c r="BF20" s="41">
        <v>88753</v>
      </c>
      <c r="BG20" s="41">
        <v>90967</v>
      </c>
      <c r="BH20" s="41">
        <v>104335</v>
      </c>
      <c r="BI20" s="41">
        <v>113055</v>
      </c>
      <c r="BJ20" s="41">
        <v>112861</v>
      </c>
      <c r="BK20" s="41">
        <v>101086</v>
      </c>
      <c r="BL20" s="41">
        <v>87521</v>
      </c>
      <c r="BM20" s="41">
        <v>64442</v>
      </c>
      <c r="BN20" s="41">
        <v>70261</v>
      </c>
      <c r="BO20" s="41">
        <v>70874</v>
      </c>
      <c r="BP20" s="41">
        <v>78829</v>
      </c>
      <c r="BQ20" s="41">
        <v>89604</v>
      </c>
      <c r="BR20" s="41">
        <v>97834</v>
      </c>
      <c r="BS20" s="44" t="s">
        <v>318</v>
      </c>
      <c r="BT20" s="40"/>
      <c r="BU20" s="40"/>
    </row>
    <row r="21" spans="1:73" ht="15" x14ac:dyDescent="0.25">
      <c r="A21" s="9" t="s">
        <v>46</v>
      </c>
      <c r="B21" s="9" t="s">
        <v>47</v>
      </c>
      <c r="C21" s="41">
        <v>3715</v>
      </c>
      <c r="D21" s="41">
        <v>3883</v>
      </c>
      <c r="E21" s="41">
        <v>4045</v>
      </c>
      <c r="F21" s="41">
        <v>5032</v>
      </c>
      <c r="G21" s="41">
        <v>5674</v>
      </c>
      <c r="H21" s="41">
        <v>5514</v>
      </c>
      <c r="I21" s="41">
        <v>5936</v>
      </c>
      <c r="J21" s="41">
        <v>5924</v>
      </c>
      <c r="K21" s="41">
        <v>6883</v>
      </c>
      <c r="L21" s="41">
        <v>7284</v>
      </c>
      <c r="M21" s="41">
        <v>7144</v>
      </c>
      <c r="N21" s="41">
        <v>8632</v>
      </c>
      <c r="O21" s="41">
        <v>10157</v>
      </c>
      <c r="P21" s="41">
        <v>10196</v>
      </c>
      <c r="Q21" s="41">
        <v>10288</v>
      </c>
      <c r="R21" s="41">
        <v>10951</v>
      </c>
      <c r="S21" s="41">
        <v>11809</v>
      </c>
      <c r="T21" s="41">
        <v>12437</v>
      </c>
      <c r="U21" s="41">
        <v>13384</v>
      </c>
      <c r="V21" s="41">
        <v>14014</v>
      </c>
      <c r="W21" s="41">
        <v>13867</v>
      </c>
      <c r="X21" s="41">
        <v>15148</v>
      </c>
      <c r="Y21" s="41">
        <v>16164</v>
      </c>
      <c r="Z21" s="41">
        <v>16128</v>
      </c>
      <c r="AA21" s="41">
        <v>17836</v>
      </c>
      <c r="AB21" s="41">
        <v>20471</v>
      </c>
      <c r="AC21" s="41">
        <v>22719</v>
      </c>
      <c r="AD21" s="41">
        <v>25075</v>
      </c>
      <c r="AE21" s="41">
        <v>25833</v>
      </c>
      <c r="AF21" s="41">
        <v>29192</v>
      </c>
      <c r="AG21" s="41">
        <v>33745</v>
      </c>
      <c r="AH21" s="41">
        <v>39650</v>
      </c>
      <c r="AI21" s="41">
        <v>43633</v>
      </c>
      <c r="AJ21" s="41">
        <v>43851</v>
      </c>
      <c r="AK21" s="41">
        <v>45596</v>
      </c>
      <c r="AL21" s="41">
        <v>43065</v>
      </c>
      <c r="AM21" s="41">
        <v>46450</v>
      </c>
      <c r="AN21" s="41">
        <v>50947</v>
      </c>
      <c r="AO21" s="41">
        <v>52597</v>
      </c>
      <c r="AP21" s="41">
        <v>54861</v>
      </c>
      <c r="AQ21" s="41">
        <v>61172</v>
      </c>
      <c r="AR21" s="41">
        <v>62556</v>
      </c>
      <c r="AS21" s="41">
        <v>63257</v>
      </c>
      <c r="AT21" s="41">
        <v>63456</v>
      </c>
      <c r="AU21" s="41">
        <v>59507</v>
      </c>
      <c r="AV21" s="41">
        <v>62090</v>
      </c>
      <c r="AW21" s="41">
        <v>64891</v>
      </c>
      <c r="AX21" s="41">
        <v>70286</v>
      </c>
      <c r="AY21" s="41">
        <v>75089</v>
      </c>
      <c r="AZ21" s="41">
        <v>80991</v>
      </c>
      <c r="BA21" s="41">
        <v>84856</v>
      </c>
      <c r="BB21" s="41">
        <v>90862</v>
      </c>
      <c r="BC21" s="41">
        <v>94525</v>
      </c>
      <c r="BD21" s="41">
        <v>95841</v>
      </c>
      <c r="BE21" s="41">
        <v>93363</v>
      </c>
      <c r="BF21" s="41">
        <v>94310</v>
      </c>
      <c r="BG21" s="41">
        <v>95585</v>
      </c>
      <c r="BH21" s="41">
        <v>101526</v>
      </c>
      <c r="BI21" s="41">
        <v>112279</v>
      </c>
      <c r="BJ21" s="41">
        <v>124861</v>
      </c>
      <c r="BK21" s="41">
        <v>126706</v>
      </c>
      <c r="BL21" s="41">
        <v>113464</v>
      </c>
      <c r="BM21" s="41">
        <v>88932</v>
      </c>
      <c r="BN21" s="41">
        <v>90787</v>
      </c>
      <c r="BO21" s="41">
        <v>92372</v>
      </c>
      <c r="BP21" s="41">
        <v>98990</v>
      </c>
      <c r="BQ21" s="41">
        <v>105238</v>
      </c>
      <c r="BR21" s="41">
        <v>116432</v>
      </c>
      <c r="BS21" s="44" t="s">
        <v>319</v>
      </c>
      <c r="BT21" s="40"/>
      <c r="BU21" s="40"/>
    </row>
    <row r="22" spans="1:73" ht="15" x14ac:dyDescent="0.25">
      <c r="A22" s="9" t="s">
        <v>48</v>
      </c>
      <c r="B22" s="9" t="s">
        <v>49</v>
      </c>
      <c r="C22" s="41">
        <v>14288</v>
      </c>
      <c r="D22" s="41">
        <v>12446</v>
      </c>
      <c r="E22" s="41">
        <v>12342</v>
      </c>
      <c r="F22" s="41">
        <v>16661</v>
      </c>
      <c r="G22" s="41">
        <v>19455</v>
      </c>
      <c r="H22" s="41">
        <v>18198</v>
      </c>
      <c r="I22" s="41">
        <v>23169</v>
      </c>
      <c r="J22" s="41">
        <v>22800</v>
      </c>
      <c r="K22" s="41">
        <v>29059</v>
      </c>
      <c r="L22" s="41">
        <v>31122</v>
      </c>
      <c r="M22" s="41">
        <v>28151</v>
      </c>
      <c r="N22" s="41">
        <v>24475</v>
      </c>
      <c r="O22" s="41">
        <v>29170</v>
      </c>
      <c r="P22" s="41">
        <v>29478</v>
      </c>
      <c r="Q22" s="41">
        <v>29046</v>
      </c>
      <c r="R22" s="41">
        <v>31239</v>
      </c>
      <c r="S22" s="41">
        <v>33297</v>
      </c>
      <c r="T22" s="41">
        <v>37578</v>
      </c>
      <c r="U22" s="41">
        <v>42052</v>
      </c>
      <c r="V22" s="41">
        <v>45334</v>
      </c>
      <c r="W22" s="41">
        <v>42876</v>
      </c>
      <c r="X22" s="41">
        <v>46515</v>
      </c>
      <c r="Y22" s="41">
        <v>51051</v>
      </c>
      <c r="Z22" s="41">
        <v>49333</v>
      </c>
      <c r="AA22" s="41">
        <v>48979</v>
      </c>
      <c r="AB22" s="41">
        <v>55378</v>
      </c>
      <c r="AC22" s="41">
        <v>68342</v>
      </c>
      <c r="AD22" s="41">
        <v>89659</v>
      </c>
      <c r="AE22" s="41">
        <v>77116</v>
      </c>
      <c r="AF22" s="41">
        <v>88735</v>
      </c>
      <c r="AG22" s="41">
        <v>97835</v>
      </c>
      <c r="AH22" s="41">
        <v>113105</v>
      </c>
      <c r="AI22" s="41">
        <v>131983</v>
      </c>
      <c r="AJ22" s="41">
        <v>130190</v>
      </c>
      <c r="AK22" s="41">
        <v>139519</v>
      </c>
      <c r="AL22" s="41">
        <v>104702</v>
      </c>
      <c r="AM22" s="41">
        <v>107981</v>
      </c>
      <c r="AN22" s="41">
        <v>116499</v>
      </c>
      <c r="AO22" s="41">
        <v>106636</v>
      </c>
      <c r="AP22" s="41">
        <v>101618</v>
      </c>
      <c r="AQ22" s="41">
        <v>110138</v>
      </c>
      <c r="AR22" s="41">
        <v>137342</v>
      </c>
      <c r="AS22" s="41">
        <v>142283</v>
      </c>
      <c r="AT22" s="41">
        <v>136054</v>
      </c>
      <c r="AU22" s="41">
        <v>124092</v>
      </c>
      <c r="AV22" s="41">
        <v>125141</v>
      </c>
      <c r="AW22" s="41">
        <v>129553</v>
      </c>
      <c r="AX22" s="41">
        <v>144953</v>
      </c>
      <c r="AY22" s="41">
        <v>162569</v>
      </c>
      <c r="AZ22" s="41">
        <v>160472</v>
      </c>
      <c r="BA22" s="41">
        <v>166975</v>
      </c>
      <c r="BB22" s="41">
        <v>165318</v>
      </c>
      <c r="BC22" s="41">
        <v>155546</v>
      </c>
      <c r="BD22" s="41">
        <v>154726</v>
      </c>
      <c r="BE22" s="41">
        <v>135964</v>
      </c>
      <c r="BF22" s="41">
        <v>138514</v>
      </c>
      <c r="BG22" s="41">
        <v>136826</v>
      </c>
      <c r="BH22" s="41">
        <v>181178</v>
      </c>
      <c r="BI22" s="41">
        <v>201831</v>
      </c>
      <c r="BJ22" s="41">
        <v>232465</v>
      </c>
      <c r="BK22" s="41">
        <v>255547</v>
      </c>
      <c r="BL22" s="41">
        <v>279553</v>
      </c>
      <c r="BM22" s="41">
        <v>165987</v>
      </c>
      <c r="BN22" s="41">
        <v>234132</v>
      </c>
      <c r="BO22" s="41">
        <v>279873</v>
      </c>
      <c r="BP22" s="41">
        <v>267579</v>
      </c>
      <c r="BQ22" s="41">
        <v>263363</v>
      </c>
      <c r="BR22" s="41">
        <v>281905</v>
      </c>
      <c r="BS22" s="44" t="s">
        <v>320</v>
      </c>
      <c r="BT22" s="40"/>
      <c r="BU22" s="40"/>
    </row>
    <row r="23" spans="1:73" ht="15" x14ac:dyDescent="0.25">
      <c r="A23" s="9" t="s">
        <v>50</v>
      </c>
      <c r="B23" s="9" t="s">
        <v>51</v>
      </c>
      <c r="C23" s="41">
        <v>11805</v>
      </c>
      <c r="D23" s="41">
        <v>12046</v>
      </c>
      <c r="E23" s="41">
        <v>12609</v>
      </c>
      <c r="F23" s="41">
        <v>15653</v>
      </c>
      <c r="G23" s="41">
        <v>20276</v>
      </c>
      <c r="H23" s="41">
        <v>21426</v>
      </c>
      <c r="I23" s="41">
        <v>24458</v>
      </c>
      <c r="J23" s="41">
        <v>20323</v>
      </c>
      <c r="K23" s="41">
        <v>21839</v>
      </c>
      <c r="L23" s="41">
        <v>23517</v>
      </c>
      <c r="M23" s="41">
        <v>24357</v>
      </c>
      <c r="N23" s="41">
        <v>22266</v>
      </c>
      <c r="O23" s="41">
        <v>24781</v>
      </c>
      <c r="P23" s="41">
        <v>24073</v>
      </c>
      <c r="Q23" s="41">
        <v>23164</v>
      </c>
      <c r="R23" s="41">
        <v>24823</v>
      </c>
      <c r="S23" s="41">
        <v>25937</v>
      </c>
      <c r="T23" s="41">
        <v>28256</v>
      </c>
      <c r="U23" s="41">
        <v>31787</v>
      </c>
      <c r="V23" s="41">
        <v>36902</v>
      </c>
      <c r="W23" s="41">
        <v>41186</v>
      </c>
      <c r="X23" s="41">
        <v>44813</v>
      </c>
      <c r="Y23" s="41">
        <v>47484</v>
      </c>
      <c r="Z23" s="41">
        <v>45686</v>
      </c>
      <c r="AA23" s="41">
        <v>46481</v>
      </c>
      <c r="AB23" s="41">
        <v>51818</v>
      </c>
      <c r="AC23" s="41">
        <v>59817</v>
      </c>
      <c r="AD23" s="41">
        <v>70462</v>
      </c>
      <c r="AE23" s="41">
        <v>72694</v>
      </c>
      <c r="AF23" s="41">
        <v>80863</v>
      </c>
      <c r="AG23" s="41">
        <v>92676</v>
      </c>
      <c r="AH23" s="41">
        <v>105404</v>
      </c>
      <c r="AI23" s="41">
        <v>121046</v>
      </c>
      <c r="AJ23" s="41">
        <v>127471</v>
      </c>
      <c r="AK23" s="41">
        <v>137249</v>
      </c>
      <c r="AL23" s="41">
        <v>131128</v>
      </c>
      <c r="AM23" s="41">
        <v>129951</v>
      </c>
      <c r="AN23" s="41">
        <v>142076</v>
      </c>
      <c r="AO23" s="41">
        <v>144095</v>
      </c>
      <c r="AP23" s="41">
        <v>143351</v>
      </c>
      <c r="AQ23" s="41">
        <v>148407</v>
      </c>
      <c r="AR23" s="41">
        <v>162873</v>
      </c>
      <c r="AS23" s="41">
        <v>169443</v>
      </c>
      <c r="AT23" s="41">
        <v>172822</v>
      </c>
      <c r="AU23" s="41">
        <v>168421</v>
      </c>
      <c r="AV23" s="41">
        <v>174471</v>
      </c>
      <c r="AW23" s="41">
        <v>181419</v>
      </c>
      <c r="AX23" s="41">
        <v>199409</v>
      </c>
      <c r="AY23" s="41">
        <v>218027</v>
      </c>
      <c r="AZ23" s="41">
        <v>228559</v>
      </c>
      <c r="BA23" s="41">
        <v>241616</v>
      </c>
      <c r="BB23" s="41">
        <v>252330</v>
      </c>
      <c r="BC23" s="41">
        <v>255331</v>
      </c>
      <c r="BD23" s="41">
        <v>266786</v>
      </c>
      <c r="BE23" s="41">
        <v>250786</v>
      </c>
      <c r="BF23" s="41">
        <v>245708</v>
      </c>
      <c r="BG23" s="41">
        <v>243114</v>
      </c>
      <c r="BH23" s="41">
        <v>259222</v>
      </c>
      <c r="BI23" s="41">
        <v>286931</v>
      </c>
      <c r="BJ23" s="41">
        <v>315507</v>
      </c>
      <c r="BK23" s="41">
        <v>341056</v>
      </c>
      <c r="BL23" s="41">
        <v>356731</v>
      </c>
      <c r="BM23" s="41">
        <v>280395</v>
      </c>
      <c r="BN23" s="41">
        <v>295006</v>
      </c>
      <c r="BO23" s="41">
        <v>328113</v>
      </c>
      <c r="BP23" s="41">
        <v>357214</v>
      </c>
      <c r="BQ23" s="41">
        <v>360714</v>
      </c>
      <c r="BR23" s="41">
        <v>379053</v>
      </c>
      <c r="BS23" s="44" t="s">
        <v>321</v>
      </c>
      <c r="BT23" s="40"/>
      <c r="BU23" s="40"/>
    </row>
    <row r="24" spans="1:73" ht="15" x14ac:dyDescent="0.25">
      <c r="A24" s="9" t="s">
        <v>52</v>
      </c>
      <c r="B24" s="9" t="s">
        <v>53</v>
      </c>
      <c r="C24" s="41">
        <v>10053</v>
      </c>
      <c r="D24" s="41">
        <v>9930</v>
      </c>
      <c r="E24" s="41">
        <v>9776</v>
      </c>
      <c r="F24" s="41">
        <v>11024</v>
      </c>
      <c r="G24" s="41">
        <v>14015</v>
      </c>
      <c r="H24" s="41">
        <v>15335</v>
      </c>
      <c r="I24" s="41">
        <v>15645</v>
      </c>
      <c r="J24" s="41">
        <v>14465</v>
      </c>
      <c r="K24" s="41">
        <v>16066</v>
      </c>
      <c r="L24" s="41">
        <v>18263</v>
      </c>
      <c r="M24" s="41">
        <v>18196</v>
      </c>
      <c r="N24" s="41">
        <v>17950</v>
      </c>
      <c r="O24" s="41">
        <v>20176</v>
      </c>
      <c r="P24" s="41">
        <v>20757</v>
      </c>
      <c r="Q24" s="41">
        <v>21055</v>
      </c>
      <c r="R24" s="41">
        <v>23292</v>
      </c>
      <c r="S24" s="41">
        <v>25465</v>
      </c>
      <c r="T24" s="41">
        <v>28819</v>
      </c>
      <c r="U24" s="41">
        <v>32516</v>
      </c>
      <c r="V24" s="41">
        <v>37876</v>
      </c>
      <c r="W24" s="41">
        <v>39835</v>
      </c>
      <c r="X24" s="41">
        <v>41349</v>
      </c>
      <c r="Y24" s="41">
        <v>45033</v>
      </c>
      <c r="Z24" s="41">
        <v>45552</v>
      </c>
      <c r="AA24" s="41">
        <v>46134</v>
      </c>
      <c r="AB24" s="41">
        <v>53883</v>
      </c>
      <c r="AC24" s="41">
        <v>63119</v>
      </c>
      <c r="AD24" s="41">
        <v>74241</v>
      </c>
      <c r="AE24" s="41">
        <v>77708</v>
      </c>
      <c r="AF24" s="41">
        <v>83609</v>
      </c>
      <c r="AG24" s="41">
        <v>95091</v>
      </c>
      <c r="AH24" s="41">
        <v>109268</v>
      </c>
      <c r="AI24" s="41">
        <v>125404</v>
      </c>
      <c r="AJ24" s="41">
        <v>134382</v>
      </c>
      <c r="AK24" s="41">
        <v>147002</v>
      </c>
      <c r="AL24" s="41">
        <v>132899</v>
      </c>
      <c r="AM24" s="41">
        <v>121302</v>
      </c>
      <c r="AN24" s="41">
        <v>139507</v>
      </c>
      <c r="AO24" s="41">
        <v>145117</v>
      </c>
      <c r="AP24" s="41">
        <v>141487</v>
      </c>
      <c r="AQ24" s="41">
        <v>150571</v>
      </c>
      <c r="AR24" s="41">
        <v>168406</v>
      </c>
      <c r="AS24" s="41">
        <v>183774</v>
      </c>
      <c r="AT24" s="41">
        <v>184382</v>
      </c>
      <c r="AU24" s="41">
        <v>178237</v>
      </c>
      <c r="AV24" s="41">
        <v>181324</v>
      </c>
      <c r="AW24" s="41">
        <v>196562</v>
      </c>
      <c r="AX24" s="41">
        <v>218469</v>
      </c>
      <c r="AY24" s="41">
        <v>241521</v>
      </c>
      <c r="AZ24" s="41">
        <v>251340</v>
      </c>
      <c r="BA24" s="41">
        <v>268012</v>
      </c>
      <c r="BB24" s="41">
        <v>276965</v>
      </c>
      <c r="BC24" s="41">
        <v>274843</v>
      </c>
      <c r="BD24" s="41">
        <v>291805</v>
      </c>
      <c r="BE24" s="41">
        <v>262116</v>
      </c>
      <c r="BF24" s="41">
        <v>249433</v>
      </c>
      <c r="BG24" s="41">
        <v>253339</v>
      </c>
      <c r="BH24" s="41">
        <v>268338</v>
      </c>
      <c r="BI24" s="41">
        <v>300724</v>
      </c>
      <c r="BJ24" s="41">
        <v>324992</v>
      </c>
      <c r="BK24" s="41">
        <v>344743</v>
      </c>
      <c r="BL24" s="41">
        <v>351692</v>
      </c>
      <c r="BM24" s="41">
        <v>284429</v>
      </c>
      <c r="BN24" s="41">
        <v>316064</v>
      </c>
      <c r="BO24" s="41">
        <v>365584</v>
      </c>
      <c r="BP24" s="41">
        <v>407111</v>
      </c>
      <c r="BQ24" s="41">
        <v>390378</v>
      </c>
      <c r="BR24" s="41">
        <v>405049</v>
      </c>
      <c r="BS24" s="44" t="s">
        <v>322</v>
      </c>
      <c r="BT24" s="40"/>
      <c r="BU24" s="40"/>
    </row>
    <row r="25" spans="1:73" ht="15" x14ac:dyDescent="0.25">
      <c r="A25" s="9" t="s">
        <v>54</v>
      </c>
      <c r="B25" s="9" t="s">
        <v>55</v>
      </c>
      <c r="C25" s="41">
        <v>3801</v>
      </c>
      <c r="D25" s="41">
        <v>3636</v>
      </c>
      <c r="E25" s="41">
        <v>3456</v>
      </c>
      <c r="F25" s="41">
        <v>4528</v>
      </c>
      <c r="G25" s="41">
        <v>5231</v>
      </c>
      <c r="H25" s="41">
        <v>6574</v>
      </c>
      <c r="I25" s="41">
        <v>8078</v>
      </c>
      <c r="J25" s="41">
        <v>7656</v>
      </c>
      <c r="K25" s="41">
        <v>7837</v>
      </c>
      <c r="L25" s="41">
        <v>9397</v>
      </c>
      <c r="M25" s="41">
        <v>11971</v>
      </c>
      <c r="N25" s="41">
        <v>13777</v>
      </c>
      <c r="O25" s="41">
        <v>17340</v>
      </c>
      <c r="P25" s="41">
        <v>17493</v>
      </c>
      <c r="Q25" s="41">
        <v>18889</v>
      </c>
      <c r="R25" s="41">
        <v>21072</v>
      </c>
      <c r="S25" s="41">
        <v>23682</v>
      </c>
      <c r="T25" s="41">
        <v>24111</v>
      </c>
      <c r="U25" s="41">
        <v>27734</v>
      </c>
      <c r="V25" s="41">
        <v>33497</v>
      </c>
      <c r="W25" s="41">
        <v>35436</v>
      </c>
      <c r="X25" s="41">
        <v>37783</v>
      </c>
      <c r="Y25" s="41">
        <v>40201</v>
      </c>
      <c r="Z25" s="41">
        <v>39811</v>
      </c>
      <c r="AA25" s="41">
        <v>39066</v>
      </c>
      <c r="AB25" s="41">
        <v>43427</v>
      </c>
      <c r="AC25" s="41">
        <v>49641</v>
      </c>
      <c r="AD25" s="41">
        <v>55132</v>
      </c>
      <c r="AE25" s="41">
        <v>54355</v>
      </c>
      <c r="AF25" s="41">
        <v>62578</v>
      </c>
      <c r="AG25" s="41">
        <v>76073</v>
      </c>
      <c r="AH25" s="41">
        <v>88919</v>
      </c>
      <c r="AI25" s="41">
        <v>105382</v>
      </c>
      <c r="AJ25" s="41">
        <v>124944</v>
      </c>
      <c r="AK25" s="41">
        <v>139855</v>
      </c>
      <c r="AL25" s="41">
        <v>155861</v>
      </c>
      <c r="AM25" s="41">
        <v>169302</v>
      </c>
      <c r="AN25" s="41">
        <v>202558</v>
      </c>
      <c r="AO25" s="41">
        <v>208503</v>
      </c>
      <c r="AP25" s="41">
        <v>207199</v>
      </c>
      <c r="AQ25" s="41">
        <v>225051</v>
      </c>
      <c r="AR25" s="41">
        <v>246091</v>
      </c>
      <c r="AS25" s="41">
        <v>250452</v>
      </c>
      <c r="AT25" s="41">
        <v>259637</v>
      </c>
      <c r="AU25" s="41">
        <v>261637</v>
      </c>
      <c r="AV25" s="41">
        <v>278346</v>
      </c>
      <c r="AW25" s="41">
        <v>290982</v>
      </c>
      <c r="AX25" s="41">
        <v>326535</v>
      </c>
      <c r="AY25" s="41">
        <v>379299</v>
      </c>
      <c r="AZ25" s="41">
        <v>406765</v>
      </c>
      <c r="BA25" s="41">
        <v>451047</v>
      </c>
      <c r="BB25" s="41">
        <v>450209</v>
      </c>
      <c r="BC25" s="41">
        <v>475924</v>
      </c>
      <c r="BD25" s="41">
        <v>527883</v>
      </c>
      <c r="BE25" s="41">
        <v>445237</v>
      </c>
      <c r="BF25" s="41">
        <v>377190</v>
      </c>
      <c r="BG25" s="41">
        <v>377927</v>
      </c>
      <c r="BH25" s="41">
        <v>391639</v>
      </c>
      <c r="BI25" s="41">
        <v>398367</v>
      </c>
      <c r="BJ25" s="41">
        <v>412762</v>
      </c>
      <c r="BK25" s="41">
        <v>431070</v>
      </c>
      <c r="BL25" s="41">
        <v>419654</v>
      </c>
      <c r="BM25" s="41">
        <v>353430</v>
      </c>
      <c r="BN25" s="41">
        <v>368702</v>
      </c>
      <c r="BO25" s="41">
        <v>376347</v>
      </c>
      <c r="BP25" s="41">
        <v>379326</v>
      </c>
      <c r="BQ25" s="41">
        <v>369003</v>
      </c>
      <c r="BR25" s="41">
        <v>387090</v>
      </c>
      <c r="BS25" s="44" t="s">
        <v>323</v>
      </c>
      <c r="BT25" s="40"/>
      <c r="BU25" s="40"/>
    </row>
    <row r="26" spans="1:73" ht="15" x14ac:dyDescent="0.25">
      <c r="A26" s="9" t="s">
        <v>56</v>
      </c>
      <c r="B26" s="9" t="s">
        <v>57</v>
      </c>
      <c r="C26" s="41">
        <v>5048</v>
      </c>
      <c r="D26" s="41">
        <v>4793</v>
      </c>
      <c r="E26" s="41">
        <v>4521</v>
      </c>
      <c r="F26" s="41">
        <v>5460</v>
      </c>
      <c r="G26" s="41">
        <v>6700</v>
      </c>
      <c r="H26" s="41">
        <v>6926</v>
      </c>
      <c r="I26" s="41">
        <v>7582</v>
      </c>
      <c r="J26" s="41">
        <v>6866</v>
      </c>
      <c r="K26" s="41">
        <v>7432</v>
      </c>
      <c r="L26" s="41">
        <v>8584</v>
      </c>
      <c r="M26" s="41">
        <v>8458</v>
      </c>
      <c r="N26" s="41">
        <v>9143</v>
      </c>
      <c r="O26" s="41">
        <v>10929</v>
      </c>
      <c r="P26" s="41">
        <v>11388</v>
      </c>
      <c r="Q26" s="41">
        <v>11876</v>
      </c>
      <c r="R26" s="41">
        <v>13165</v>
      </c>
      <c r="S26" s="41">
        <v>14351</v>
      </c>
      <c r="T26" s="41">
        <v>15412</v>
      </c>
      <c r="U26" s="41">
        <v>17350</v>
      </c>
      <c r="V26" s="41">
        <v>19680</v>
      </c>
      <c r="W26" s="41">
        <v>20287</v>
      </c>
      <c r="X26" s="41">
        <v>21527</v>
      </c>
      <c r="Y26" s="41">
        <v>23009</v>
      </c>
      <c r="Z26" s="41">
        <v>23057</v>
      </c>
      <c r="AA26" s="41">
        <v>23153</v>
      </c>
      <c r="AB26" s="41">
        <v>26021</v>
      </c>
      <c r="AC26" s="41">
        <v>29887</v>
      </c>
      <c r="AD26" s="41">
        <v>33624</v>
      </c>
      <c r="AE26" s="41">
        <v>31079</v>
      </c>
      <c r="AF26" s="41">
        <v>35498</v>
      </c>
      <c r="AG26" s="41">
        <v>41266</v>
      </c>
      <c r="AH26" s="41">
        <v>45953</v>
      </c>
      <c r="AI26" s="41">
        <v>51814</v>
      </c>
      <c r="AJ26" s="41">
        <v>53851</v>
      </c>
      <c r="AK26" s="41">
        <v>56653</v>
      </c>
      <c r="AL26" s="41">
        <v>54147</v>
      </c>
      <c r="AM26" s="41">
        <v>57566</v>
      </c>
      <c r="AN26" s="41">
        <v>65501</v>
      </c>
      <c r="AO26" s="41">
        <v>66702</v>
      </c>
      <c r="AP26" s="41">
        <v>68046</v>
      </c>
      <c r="AQ26" s="41">
        <v>72286</v>
      </c>
      <c r="AR26" s="41">
        <v>77860</v>
      </c>
      <c r="AS26" s="41">
        <v>82156</v>
      </c>
      <c r="AT26" s="41">
        <v>81098</v>
      </c>
      <c r="AU26" s="41">
        <v>77252</v>
      </c>
      <c r="AV26" s="41">
        <v>82954</v>
      </c>
      <c r="AW26" s="41">
        <v>89067</v>
      </c>
      <c r="AX26" s="41">
        <v>97090</v>
      </c>
      <c r="AY26" s="41">
        <v>102991</v>
      </c>
      <c r="AZ26" s="41">
        <v>106607</v>
      </c>
      <c r="BA26" s="41">
        <v>110818</v>
      </c>
      <c r="BB26" s="41">
        <v>114521</v>
      </c>
      <c r="BC26" s="41">
        <v>115927</v>
      </c>
      <c r="BD26" s="41">
        <v>122572</v>
      </c>
      <c r="BE26" s="41">
        <v>110052</v>
      </c>
      <c r="BF26" s="41">
        <v>100532</v>
      </c>
      <c r="BG26" s="41">
        <v>98046</v>
      </c>
      <c r="BH26" s="41">
        <v>102732</v>
      </c>
      <c r="BI26" s="41">
        <v>109172</v>
      </c>
      <c r="BJ26" s="41">
        <v>117185</v>
      </c>
      <c r="BK26" s="41">
        <v>126542</v>
      </c>
      <c r="BL26" s="41">
        <v>126439</v>
      </c>
      <c r="BM26" s="41">
        <v>101848</v>
      </c>
      <c r="BN26" s="41">
        <v>108328</v>
      </c>
      <c r="BO26" s="41">
        <v>116768</v>
      </c>
      <c r="BP26" s="41">
        <v>122898</v>
      </c>
      <c r="BQ26" s="41">
        <v>122194</v>
      </c>
      <c r="BR26" s="41">
        <v>125597</v>
      </c>
      <c r="BS26" s="44" t="s">
        <v>324</v>
      </c>
      <c r="BT26" s="40"/>
      <c r="BU26" s="40"/>
    </row>
    <row r="27" spans="1:73" ht="15" x14ac:dyDescent="0.25">
      <c r="A27" s="9" t="s">
        <v>58</v>
      </c>
      <c r="B27" s="9" t="s">
        <v>59</v>
      </c>
      <c r="C27" s="41">
        <v>14913</v>
      </c>
      <c r="D27" s="41">
        <v>16955</v>
      </c>
      <c r="E27" s="41">
        <v>21057</v>
      </c>
      <c r="F27" s="41">
        <v>28173</v>
      </c>
      <c r="G27" s="41">
        <v>24883</v>
      </c>
      <c r="H27" s="41">
        <v>22321</v>
      </c>
      <c r="I27" s="41">
        <v>29439</v>
      </c>
      <c r="J27" s="41">
        <v>28204</v>
      </c>
      <c r="K27" s="41">
        <v>36822</v>
      </c>
      <c r="L27" s="41">
        <v>32127</v>
      </c>
      <c r="M27" s="41">
        <v>34859</v>
      </c>
      <c r="N27" s="41">
        <v>28490</v>
      </c>
      <c r="O27" s="41">
        <v>36859</v>
      </c>
      <c r="P27" s="41">
        <v>40312</v>
      </c>
      <c r="Q27" s="41">
        <v>34409</v>
      </c>
      <c r="R27" s="41">
        <v>42667</v>
      </c>
      <c r="S27" s="41">
        <v>46009</v>
      </c>
      <c r="T27" s="41">
        <v>49797</v>
      </c>
      <c r="U27" s="41">
        <v>59983</v>
      </c>
      <c r="V27" s="41">
        <v>60378</v>
      </c>
      <c r="W27" s="41">
        <v>53241</v>
      </c>
      <c r="X27" s="41">
        <v>63623</v>
      </c>
      <c r="Y27" s="41">
        <v>66125</v>
      </c>
      <c r="Z27" s="41">
        <v>57542</v>
      </c>
      <c r="AA27" s="41">
        <v>74115</v>
      </c>
      <c r="AB27" s="41">
        <v>82021</v>
      </c>
      <c r="AC27" s="41">
        <v>93959</v>
      </c>
      <c r="AD27" s="41">
        <v>86994</v>
      </c>
      <c r="AE27" s="41">
        <v>86956</v>
      </c>
      <c r="AF27" s="41">
        <v>114197</v>
      </c>
      <c r="AG27" s="41">
        <v>137306</v>
      </c>
      <c r="AH27" s="41">
        <v>157771</v>
      </c>
      <c r="AI27" s="41">
        <v>160772</v>
      </c>
      <c r="AJ27" s="41">
        <v>135174</v>
      </c>
      <c r="AK27" s="41">
        <v>152927</v>
      </c>
      <c r="AL27" s="41">
        <v>148027</v>
      </c>
      <c r="AM27" s="41">
        <v>185676</v>
      </c>
      <c r="AN27" s="41">
        <v>224115</v>
      </c>
      <c r="AO27" s="41">
        <v>231204</v>
      </c>
      <c r="AP27" s="41">
        <v>234903</v>
      </c>
      <c r="AQ27" s="41">
        <v>245552</v>
      </c>
      <c r="AR27" s="41">
        <v>265106</v>
      </c>
      <c r="AS27" s="41">
        <v>276015</v>
      </c>
      <c r="AT27" s="41">
        <v>255644</v>
      </c>
      <c r="AU27" s="41">
        <v>246040</v>
      </c>
      <c r="AV27" s="41">
        <v>282907</v>
      </c>
      <c r="AW27" s="41">
        <v>318530</v>
      </c>
      <c r="AX27" s="41">
        <v>372227</v>
      </c>
      <c r="AY27" s="41">
        <v>387897</v>
      </c>
      <c r="AZ27" s="41">
        <v>392765</v>
      </c>
      <c r="BA27" s="41">
        <v>428883</v>
      </c>
      <c r="BB27" s="41">
        <v>446649</v>
      </c>
      <c r="BC27" s="41">
        <v>502395</v>
      </c>
      <c r="BD27" s="41">
        <v>482142</v>
      </c>
      <c r="BE27" s="41">
        <v>455333</v>
      </c>
      <c r="BF27" s="41">
        <v>478393</v>
      </c>
      <c r="BG27" s="41">
        <v>489538</v>
      </c>
      <c r="BH27" s="41">
        <v>509374</v>
      </c>
      <c r="BI27" s="41">
        <v>523799</v>
      </c>
      <c r="BJ27" s="41">
        <v>524456</v>
      </c>
      <c r="BK27" s="41">
        <v>513353</v>
      </c>
      <c r="BL27" s="41">
        <v>421143</v>
      </c>
      <c r="BM27" s="41">
        <v>320009</v>
      </c>
      <c r="BN27" s="41">
        <v>422670</v>
      </c>
      <c r="BO27" s="41">
        <v>488824</v>
      </c>
      <c r="BP27" s="41">
        <v>510780</v>
      </c>
      <c r="BQ27" s="41">
        <v>546950</v>
      </c>
      <c r="BR27" s="41">
        <v>596080</v>
      </c>
      <c r="BS27" s="44" t="s">
        <v>325</v>
      </c>
      <c r="BT27" s="40"/>
      <c r="BU27" s="40"/>
    </row>
    <row r="28" spans="1:73" ht="15" x14ac:dyDescent="0.25">
      <c r="A28" s="9" t="s">
        <v>60</v>
      </c>
      <c r="B28" s="9" t="s">
        <v>61</v>
      </c>
      <c r="C28" s="41">
        <v>4293</v>
      </c>
      <c r="D28" s="41">
        <v>4728</v>
      </c>
      <c r="E28" s="41">
        <v>5134</v>
      </c>
      <c r="F28" s="41">
        <v>5180</v>
      </c>
      <c r="G28" s="41">
        <v>8000</v>
      </c>
      <c r="H28" s="41">
        <v>11492</v>
      </c>
      <c r="I28" s="41">
        <v>12276</v>
      </c>
      <c r="J28" s="41">
        <v>14287</v>
      </c>
      <c r="K28" s="41">
        <v>13634</v>
      </c>
      <c r="L28" s="41">
        <v>15224</v>
      </c>
      <c r="M28" s="41">
        <v>18015</v>
      </c>
      <c r="N28" s="41">
        <v>18818</v>
      </c>
      <c r="O28" s="41">
        <v>19331</v>
      </c>
      <c r="P28" s="41">
        <v>18531</v>
      </c>
      <c r="Q28" s="41">
        <v>19698</v>
      </c>
      <c r="R28" s="41">
        <v>20668</v>
      </c>
      <c r="S28" s="41">
        <v>21462</v>
      </c>
      <c r="T28" s="41">
        <v>21976</v>
      </c>
      <c r="U28" s="41">
        <v>23725</v>
      </c>
      <c r="V28" s="41">
        <v>28317</v>
      </c>
      <c r="W28" s="41">
        <v>32986</v>
      </c>
      <c r="X28" s="41">
        <v>35784</v>
      </c>
      <c r="Y28" s="41">
        <v>37086</v>
      </c>
      <c r="Z28" s="41">
        <v>35339</v>
      </c>
      <c r="AA28" s="41">
        <v>34211</v>
      </c>
      <c r="AB28" s="41">
        <v>34733</v>
      </c>
      <c r="AC28" s="41">
        <v>41098</v>
      </c>
      <c r="AD28" s="41">
        <v>46073</v>
      </c>
      <c r="AE28" s="41">
        <v>50581</v>
      </c>
      <c r="AF28" s="41">
        <v>52871</v>
      </c>
      <c r="AG28" s="41">
        <v>57086</v>
      </c>
      <c r="AH28" s="41">
        <v>64484</v>
      </c>
      <c r="AI28" s="41">
        <v>79721</v>
      </c>
      <c r="AJ28" s="41">
        <v>91502</v>
      </c>
      <c r="AK28" s="41">
        <v>96337</v>
      </c>
      <c r="AL28" s="41">
        <v>94420</v>
      </c>
      <c r="AM28" s="41">
        <v>100572</v>
      </c>
      <c r="AN28" s="41">
        <v>105485</v>
      </c>
      <c r="AO28" s="41">
        <v>118517</v>
      </c>
      <c r="AP28" s="41">
        <v>129748</v>
      </c>
      <c r="AQ28" s="41">
        <v>131545</v>
      </c>
      <c r="AR28" s="41">
        <v>138886</v>
      </c>
      <c r="AS28" s="41">
        <v>143705</v>
      </c>
      <c r="AT28" s="41">
        <v>156716</v>
      </c>
      <c r="AU28" s="41">
        <v>154549</v>
      </c>
      <c r="AV28" s="41">
        <v>154667</v>
      </c>
      <c r="AW28" s="41">
        <v>145517</v>
      </c>
      <c r="AX28" s="41">
        <v>133633</v>
      </c>
      <c r="AY28" s="41">
        <v>128342</v>
      </c>
      <c r="AZ28" s="41">
        <v>136648</v>
      </c>
      <c r="BA28" s="41">
        <v>156066</v>
      </c>
      <c r="BB28" s="41">
        <v>184639</v>
      </c>
      <c r="BC28" s="41">
        <v>180632</v>
      </c>
      <c r="BD28" s="41">
        <v>162215</v>
      </c>
      <c r="BE28" s="41">
        <v>180253</v>
      </c>
      <c r="BF28" s="41">
        <v>172973</v>
      </c>
      <c r="BG28" s="41">
        <v>169944</v>
      </c>
      <c r="BH28" s="41">
        <v>174913</v>
      </c>
      <c r="BI28" s="41">
        <v>201643</v>
      </c>
      <c r="BJ28" s="41">
        <v>212753</v>
      </c>
      <c r="BK28" s="41">
        <v>261264</v>
      </c>
      <c r="BL28" s="41">
        <v>270702</v>
      </c>
      <c r="BM28" s="41">
        <v>250092</v>
      </c>
      <c r="BN28" s="41">
        <v>248092</v>
      </c>
      <c r="BO28" s="41">
        <v>256402</v>
      </c>
      <c r="BP28" s="41">
        <v>295647</v>
      </c>
      <c r="BQ28" s="41">
        <v>305666</v>
      </c>
      <c r="BR28" s="41">
        <v>346172</v>
      </c>
      <c r="BS28" s="44" t="s">
        <v>326</v>
      </c>
      <c r="BT28" s="40"/>
      <c r="BU28" s="40"/>
    </row>
    <row r="29" spans="1:73" ht="15" x14ac:dyDescent="0.25">
      <c r="A29" s="9" t="s">
        <v>62</v>
      </c>
      <c r="B29" s="9" t="s">
        <v>63</v>
      </c>
      <c r="C29" s="41">
        <v>2553</v>
      </c>
      <c r="D29" s="41">
        <v>2408</v>
      </c>
      <c r="E29" s="41">
        <v>2366</v>
      </c>
      <c r="F29" s="41">
        <v>3245</v>
      </c>
      <c r="G29" s="41">
        <v>3502</v>
      </c>
      <c r="H29" s="41">
        <v>3538</v>
      </c>
      <c r="I29" s="41">
        <v>3903</v>
      </c>
      <c r="J29" s="41">
        <v>3686</v>
      </c>
      <c r="K29" s="41">
        <v>4251</v>
      </c>
      <c r="L29" s="41">
        <v>4565</v>
      </c>
      <c r="M29" s="41">
        <v>4551</v>
      </c>
      <c r="N29" s="41">
        <v>5343</v>
      </c>
      <c r="O29" s="41">
        <v>5817</v>
      </c>
      <c r="P29" s="41">
        <v>5709</v>
      </c>
      <c r="Q29" s="41">
        <v>5573</v>
      </c>
      <c r="R29" s="41">
        <v>6064</v>
      </c>
      <c r="S29" s="41">
        <v>6050</v>
      </c>
      <c r="T29" s="41">
        <v>6487</v>
      </c>
      <c r="U29" s="41">
        <v>7051</v>
      </c>
      <c r="V29" s="41">
        <v>7689</v>
      </c>
      <c r="W29" s="41">
        <v>7856</v>
      </c>
      <c r="X29" s="41">
        <v>8573</v>
      </c>
      <c r="Y29" s="41">
        <v>9326</v>
      </c>
      <c r="Z29" s="41">
        <v>9130</v>
      </c>
      <c r="AA29" s="41">
        <v>9815</v>
      </c>
      <c r="AB29" s="41">
        <v>11912</v>
      </c>
      <c r="AC29" s="41">
        <v>13377</v>
      </c>
      <c r="AD29" s="41">
        <v>13894</v>
      </c>
      <c r="AE29" s="41">
        <v>13046</v>
      </c>
      <c r="AF29" s="41">
        <v>15070</v>
      </c>
      <c r="AG29" s="41">
        <v>18471</v>
      </c>
      <c r="AH29" s="41">
        <v>21455</v>
      </c>
      <c r="AI29" s="41">
        <v>23001</v>
      </c>
      <c r="AJ29" s="41">
        <v>24197</v>
      </c>
      <c r="AK29" s="41">
        <v>25774</v>
      </c>
      <c r="AL29" s="41">
        <v>25832</v>
      </c>
      <c r="AM29" s="41">
        <v>28716</v>
      </c>
      <c r="AN29" s="41">
        <v>32844</v>
      </c>
      <c r="AO29" s="41">
        <v>34179</v>
      </c>
      <c r="AP29" s="41">
        <v>36165</v>
      </c>
      <c r="AQ29" s="41">
        <v>41479</v>
      </c>
      <c r="AR29" s="41">
        <v>42820</v>
      </c>
      <c r="AS29" s="41">
        <v>44628</v>
      </c>
      <c r="AT29" s="41">
        <v>44822</v>
      </c>
      <c r="AU29" s="41">
        <v>42323</v>
      </c>
      <c r="AV29" s="41">
        <v>46213</v>
      </c>
      <c r="AW29" s="41">
        <v>48975</v>
      </c>
      <c r="AX29" s="41">
        <v>52601</v>
      </c>
      <c r="AY29" s="41">
        <v>55142</v>
      </c>
      <c r="AZ29" s="41">
        <v>57068</v>
      </c>
      <c r="BA29" s="41">
        <v>64166</v>
      </c>
      <c r="BB29" s="41">
        <v>69616</v>
      </c>
      <c r="BC29" s="41">
        <v>72598</v>
      </c>
      <c r="BD29" s="41">
        <v>74899</v>
      </c>
      <c r="BE29" s="41">
        <v>71430</v>
      </c>
      <c r="BF29" s="41">
        <v>75701</v>
      </c>
      <c r="BG29" s="41">
        <v>74676</v>
      </c>
      <c r="BH29" s="41">
        <v>78052</v>
      </c>
      <c r="BI29" s="41">
        <v>84052</v>
      </c>
      <c r="BJ29" s="41">
        <v>85302</v>
      </c>
      <c r="BK29" s="41">
        <v>82917</v>
      </c>
      <c r="BL29" s="41">
        <v>77196</v>
      </c>
      <c r="BM29" s="41">
        <v>59749</v>
      </c>
      <c r="BN29" s="41">
        <v>57571</v>
      </c>
      <c r="BO29" s="41">
        <v>60373</v>
      </c>
      <c r="BP29" s="41">
        <v>66287</v>
      </c>
      <c r="BQ29" s="41">
        <v>68777</v>
      </c>
      <c r="BR29" s="41">
        <v>71813</v>
      </c>
      <c r="BS29" s="44" t="s">
        <v>327</v>
      </c>
      <c r="BT29" s="40"/>
      <c r="BU29" s="40"/>
    </row>
    <row r="30" spans="1:73" ht="15" x14ac:dyDescent="0.25">
      <c r="A30" s="9" t="s">
        <v>64</v>
      </c>
      <c r="B30" s="9" t="s">
        <v>65</v>
      </c>
      <c r="C30" s="41">
        <v>5179</v>
      </c>
      <c r="D30" s="41">
        <v>5788</v>
      </c>
      <c r="E30" s="41">
        <v>5860</v>
      </c>
      <c r="F30" s="41">
        <v>6787</v>
      </c>
      <c r="G30" s="41">
        <v>7074</v>
      </c>
      <c r="H30" s="41">
        <v>7288</v>
      </c>
      <c r="I30" s="41">
        <v>7550</v>
      </c>
      <c r="J30" s="41">
        <v>7358</v>
      </c>
      <c r="K30" s="41">
        <v>7990</v>
      </c>
      <c r="L30" s="41">
        <v>8550</v>
      </c>
      <c r="M30" s="41">
        <v>8558</v>
      </c>
      <c r="N30" s="41">
        <v>7126</v>
      </c>
      <c r="O30" s="41">
        <v>8045</v>
      </c>
      <c r="P30" s="41">
        <v>8427</v>
      </c>
      <c r="Q30" s="41">
        <v>8762</v>
      </c>
      <c r="R30" s="41">
        <v>9103</v>
      </c>
      <c r="S30" s="41">
        <v>9685</v>
      </c>
      <c r="T30" s="41">
        <v>10195</v>
      </c>
      <c r="U30" s="41">
        <v>11098</v>
      </c>
      <c r="V30" s="41">
        <v>11892</v>
      </c>
      <c r="W30" s="41">
        <v>12717</v>
      </c>
      <c r="X30" s="41">
        <v>13728</v>
      </c>
      <c r="Y30" s="41">
        <v>14879</v>
      </c>
      <c r="Z30" s="41">
        <v>14876</v>
      </c>
      <c r="AA30" s="41">
        <v>15466</v>
      </c>
      <c r="AB30" s="41">
        <v>18195</v>
      </c>
      <c r="AC30" s="41">
        <v>19693</v>
      </c>
      <c r="AD30" s="41">
        <v>21676</v>
      </c>
      <c r="AE30" s="41">
        <v>22630</v>
      </c>
      <c r="AF30" s="41">
        <v>24942</v>
      </c>
      <c r="AG30" s="41">
        <v>28634</v>
      </c>
      <c r="AH30" s="41">
        <v>31457</v>
      </c>
      <c r="AI30" s="41">
        <v>35006</v>
      </c>
      <c r="AJ30" s="41">
        <v>38347</v>
      </c>
      <c r="AK30" s="41">
        <v>42285</v>
      </c>
      <c r="AL30" s="41">
        <v>44391</v>
      </c>
      <c r="AM30" s="41">
        <v>44520</v>
      </c>
      <c r="AN30" s="41">
        <v>47776</v>
      </c>
      <c r="AO30" s="41">
        <v>48447</v>
      </c>
      <c r="AP30" s="41">
        <v>49782</v>
      </c>
      <c r="AQ30" s="41">
        <v>58369</v>
      </c>
      <c r="AR30" s="41">
        <v>65029</v>
      </c>
      <c r="AS30" s="41">
        <v>68258</v>
      </c>
      <c r="AT30" s="41">
        <v>73626</v>
      </c>
      <c r="AU30" s="41">
        <v>76120</v>
      </c>
      <c r="AV30" s="41">
        <v>80818</v>
      </c>
      <c r="AW30" s="41">
        <v>86637</v>
      </c>
      <c r="AX30" s="41">
        <v>88985</v>
      </c>
      <c r="AY30" s="41">
        <v>94172</v>
      </c>
      <c r="AZ30" s="41">
        <v>99365</v>
      </c>
      <c r="BA30" s="41">
        <v>99877</v>
      </c>
      <c r="BB30" s="41">
        <v>105658</v>
      </c>
      <c r="BC30" s="41">
        <v>108536</v>
      </c>
      <c r="BD30" s="41">
        <v>116363</v>
      </c>
      <c r="BE30" s="41">
        <v>113943</v>
      </c>
      <c r="BF30" s="41">
        <v>122224</v>
      </c>
      <c r="BG30" s="41">
        <v>127227</v>
      </c>
      <c r="BH30" s="41">
        <v>128885</v>
      </c>
      <c r="BI30" s="41">
        <v>142768</v>
      </c>
      <c r="BJ30" s="41">
        <v>150376</v>
      </c>
      <c r="BK30" s="41">
        <v>151842</v>
      </c>
      <c r="BL30" s="41">
        <v>158294</v>
      </c>
      <c r="BM30" s="41">
        <v>149360</v>
      </c>
      <c r="BN30" s="41">
        <v>154316</v>
      </c>
      <c r="BO30" s="41">
        <v>156893</v>
      </c>
      <c r="BP30" s="41">
        <v>154202</v>
      </c>
      <c r="BQ30" s="41">
        <v>161698</v>
      </c>
      <c r="BR30" s="41">
        <v>167341</v>
      </c>
      <c r="BS30" s="44" t="s">
        <v>328</v>
      </c>
      <c r="BT30" s="40"/>
      <c r="BU30" s="40"/>
    </row>
    <row r="31" spans="1:73" ht="15" x14ac:dyDescent="0.25">
      <c r="A31" s="9" t="s">
        <v>66</v>
      </c>
      <c r="B31" s="9" t="s">
        <v>67</v>
      </c>
      <c r="C31" s="41">
        <v>104109</v>
      </c>
      <c r="D31" s="41">
        <v>105048</v>
      </c>
      <c r="E31" s="41">
        <v>104686</v>
      </c>
      <c r="F31" s="41">
        <v>116130</v>
      </c>
      <c r="G31" s="41">
        <v>130482</v>
      </c>
      <c r="H31" s="41">
        <v>129360</v>
      </c>
      <c r="I31" s="41">
        <v>138464</v>
      </c>
      <c r="J31" s="41">
        <v>138295</v>
      </c>
      <c r="K31" s="41">
        <v>145811</v>
      </c>
      <c r="L31" s="41">
        <v>150718</v>
      </c>
      <c r="M31" s="41">
        <v>153067</v>
      </c>
      <c r="N31" s="41">
        <v>166184</v>
      </c>
      <c r="O31" s="41">
        <v>180064</v>
      </c>
      <c r="P31" s="41">
        <v>182818</v>
      </c>
      <c r="Q31" s="41">
        <v>185693</v>
      </c>
      <c r="R31" s="41">
        <v>195102</v>
      </c>
      <c r="S31" s="41">
        <v>198256</v>
      </c>
      <c r="T31" s="41">
        <v>208157</v>
      </c>
      <c r="U31" s="41">
        <v>220626</v>
      </c>
      <c r="V31" s="41">
        <v>237303</v>
      </c>
      <c r="W31" s="41">
        <v>248236</v>
      </c>
      <c r="X31" s="41">
        <v>262769</v>
      </c>
      <c r="Y31" s="41">
        <v>278789</v>
      </c>
      <c r="Z31" s="41">
        <v>284646</v>
      </c>
      <c r="AA31" s="41">
        <v>298752</v>
      </c>
      <c r="AB31" s="41">
        <v>330330</v>
      </c>
      <c r="AC31" s="41">
        <v>379543</v>
      </c>
      <c r="AD31" s="41">
        <v>463280</v>
      </c>
      <c r="AE31" s="41">
        <v>490811</v>
      </c>
      <c r="AF31" s="41">
        <v>549330</v>
      </c>
      <c r="AG31" s="41">
        <v>615380</v>
      </c>
      <c r="AH31" s="41">
        <v>670057</v>
      </c>
      <c r="AI31" s="41">
        <v>769106</v>
      </c>
      <c r="AJ31" s="41">
        <v>870009</v>
      </c>
      <c r="AK31" s="41">
        <v>950945</v>
      </c>
      <c r="AL31" s="41">
        <v>943537</v>
      </c>
      <c r="AM31" s="41">
        <v>971421</v>
      </c>
      <c r="AN31" s="41">
        <v>1030046</v>
      </c>
      <c r="AO31" s="41">
        <v>1029538</v>
      </c>
      <c r="AP31" s="41">
        <v>994544</v>
      </c>
      <c r="AQ31" s="41">
        <v>1112941</v>
      </c>
      <c r="AR31" s="41">
        <v>1204983</v>
      </c>
      <c r="AS31" s="41">
        <v>1292231</v>
      </c>
      <c r="AT31" s="41">
        <v>1349889</v>
      </c>
      <c r="AU31" s="41">
        <v>1352026</v>
      </c>
      <c r="AV31" s="41">
        <v>1389623</v>
      </c>
      <c r="AW31" s="41">
        <v>1416199</v>
      </c>
      <c r="AX31" s="41">
        <v>1475430</v>
      </c>
      <c r="AY31" s="41">
        <v>1578612</v>
      </c>
      <c r="AZ31" s="41">
        <v>1614228</v>
      </c>
      <c r="BA31" s="41">
        <v>1686049</v>
      </c>
      <c r="BB31" s="41">
        <v>1665392</v>
      </c>
      <c r="BC31" s="41">
        <v>1712052</v>
      </c>
      <c r="BD31" s="41">
        <v>1836917</v>
      </c>
      <c r="BE31" s="41">
        <v>1796544</v>
      </c>
      <c r="BF31" s="41">
        <v>1796128</v>
      </c>
      <c r="BG31" s="41">
        <v>1868626</v>
      </c>
      <c r="BH31" s="41">
        <v>2035842</v>
      </c>
      <c r="BI31" s="41">
        <v>2296276</v>
      </c>
      <c r="BJ31" s="41">
        <v>2439241</v>
      </c>
      <c r="BK31" s="41">
        <v>2618285</v>
      </c>
      <c r="BL31" s="41">
        <v>2795444</v>
      </c>
      <c r="BM31" s="41">
        <v>2350653</v>
      </c>
      <c r="BN31" s="41">
        <v>2626593</v>
      </c>
      <c r="BO31" s="41">
        <v>2989521</v>
      </c>
      <c r="BP31" s="41">
        <v>3102744</v>
      </c>
      <c r="BQ31" s="41">
        <v>3158896</v>
      </c>
      <c r="BR31" s="41">
        <v>3203704</v>
      </c>
      <c r="BS31" s="43">
        <v>2912864</v>
      </c>
      <c r="BT31" s="40"/>
      <c r="BU31" s="40"/>
    </row>
    <row r="32" spans="1:73" ht="15" x14ac:dyDescent="0.25">
      <c r="A32" s="9" t="s">
        <v>68</v>
      </c>
      <c r="B32" s="9" t="s">
        <v>69</v>
      </c>
      <c r="C32" s="41">
        <v>45594</v>
      </c>
      <c r="D32" s="41">
        <v>45082</v>
      </c>
      <c r="E32" s="41">
        <v>44531</v>
      </c>
      <c r="F32" s="41">
        <v>46134</v>
      </c>
      <c r="G32" s="41">
        <v>50719</v>
      </c>
      <c r="H32" s="41">
        <v>51388</v>
      </c>
      <c r="I32" s="41">
        <v>56555</v>
      </c>
      <c r="J32" s="41">
        <v>58287</v>
      </c>
      <c r="K32" s="41">
        <v>57392</v>
      </c>
      <c r="L32" s="41">
        <v>58227</v>
      </c>
      <c r="M32" s="41">
        <v>58800</v>
      </c>
      <c r="N32" s="41">
        <v>65976</v>
      </c>
      <c r="O32" s="41">
        <v>69007</v>
      </c>
      <c r="P32" s="41">
        <v>71328</v>
      </c>
      <c r="Q32" s="41">
        <v>73842</v>
      </c>
      <c r="R32" s="41">
        <v>76558</v>
      </c>
      <c r="S32" s="41">
        <v>76136</v>
      </c>
      <c r="T32" s="41">
        <v>79173</v>
      </c>
      <c r="U32" s="41">
        <v>81715</v>
      </c>
      <c r="V32" s="41">
        <v>87267</v>
      </c>
      <c r="W32" s="41">
        <v>91540</v>
      </c>
      <c r="X32" s="41">
        <v>94665</v>
      </c>
      <c r="Y32" s="41">
        <v>100694</v>
      </c>
      <c r="Z32" s="41">
        <v>106024</v>
      </c>
      <c r="AA32" s="41">
        <v>110946</v>
      </c>
      <c r="AB32" s="41">
        <v>122584</v>
      </c>
      <c r="AC32" s="41">
        <v>142636</v>
      </c>
      <c r="AD32" s="41">
        <v>168492</v>
      </c>
      <c r="AE32" s="41">
        <v>178098</v>
      </c>
      <c r="AF32" s="41">
        <v>186064</v>
      </c>
      <c r="AG32" s="41">
        <v>196482</v>
      </c>
      <c r="AH32" s="41">
        <v>219802</v>
      </c>
      <c r="AI32" s="41">
        <v>239939</v>
      </c>
      <c r="AJ32" s="41">
        <v>261661</v>
      </c>
      <c r="AK32" s="41">
        <v>279505</v>
      </c>
      <c r="AL32" s="41">
        <v>290009</v>
      </c>
      <c r="AM32" s="41">
        <v>298011</v>
      </c>
      <c r="AN32" s="41">
        <v>313500</v>
      </c>
      <c r="AO32" s="41">
        <v>317065</v>
      </c>
      <c r="AP32" s="41">
        <v>324088</v>
      </c>
      <c r="AQ32" s="41">
        <v>348039</v>
      </c>
      <c r="AR32" s="41">
        <v>375162</v>
      </c>
      <c r="AS32" s="41">
        <v>404816</v>
      </c>
      <c r="AT32" s="41">
        <v>420206</v>
      </c>
      <c r="AU32" s="41">
        <v>431435</v>
      </c>
      <c r="AV32" s="41">
        <v>445132</v>
      </c>
      <c r="AW32" s="41">
        <v>452779</v>
      </c>
      <c r="AX32" s="41">
        <v>463079</v>
      </c>
      <c r="AY32" s="41">
        <v>482943</v>
      </c>
      <c r="AZ32" s="41">
        <v>497744</v>
      </c>
      <c r="BA32" s="41">
        <v>519740</v>
      </c>
      <c r="BB32" s="41">
        <v>529871</v>
      </c>
      <c r="BC32" s="41">
        <v>534927</v>
      </c>
      <c r="BD32" s="41">
        <v>552124</v>
      </c>
      <c r="BE32" s="41">
        <v>574392</v>
      </c>
      <c r="BF32" s="41">
        <v>565014</v>
      </c>
      <c r="BG32" s="41">
        <v>598483</v>
      </c>
      <c r="BH32" s="41">
        <v>626912</v>
      </c>
      <c r="BI32" s="41">
        <v>659527</v>
      </c>
      <c r="BJ32" s="41">
        <v>664720</v>
      </c>
      <c r="BK32" s="41">
        <v>715590</v>
      </c>
      <c r="BL32" s="41">
        <v>775486</v>
      </c>
      <c r="BM32" s="41">
        <v>774856</v>
      </c>
      <c r="BN32" s="41">
        <v>804260</v>
      </c>
      <c r="BO32" s="41">
        <v>866829</v>
      </c>
      <c r="BP32" s="41">
        <v>906142</v>
      </c>
      <c r="BQ32" s="41">
        <v>927375</v>
      </c>
      <c r="BR32" s="41">
        <v>970305</v>
      </c>
      <c r="BS32" s="44" t="s">
        <v>329</v>
      </c>
      <c r="BT32" s="40"/>
      <c r="BU32" s="40"/>
    </row>
    <row r="33" spans="1:73" ht="15" x14ac:dyDescent="0.25">
      <c r="A33" s="9" t="s">
        <v>70</v>
      </c>
      <c r="B33" s="9" t="s">
        <v>71</v>
      </c>
      <c r="C33" s="41">
        <v>13269</v>
      </c>
      <c r="D33" s="41">
        <v>13219</v>
      </c>
      <c r="E33" s="41">
        <v>13166</v>
      </c>
      <c r="F33" s="41">
        <v>15778</v>
      </c>
      <c r="G33" s="41">
        <v>16619</v>
      </c>
      <c r="H33" s="41">
        <v>15030</v>
      </c>
      <c r="I33" s="41">
        <v>15258</v>
      </c>
      <c r="J33" s="41">
        <v>13698</v>
      </c>
      <c r="K33" s="41">
        <v>14755</v>
      </c>
      <c r="L33" s="41">
        <v>14218</v>
      </c>
      <c r="M33" s="41">
        <v>13489</v>
      </c>
      <c r="N33" s="41">
        <v>14277</v>
      </c>
      <c r="O33" s="41">
        <v>16121</v>
      </c>
      <c r="P33" s="41">
        <v>15784</v>
      </c>
      <c r="Q33" s="41">
        <v>15886</v>
      </c>
      <c r="R33" s="41">
        <v>17207</v>
      </c>
      <c r="S33" s="41">
        <v>17841</v>
      </c>
      <c r="T33" s="41">
        <v>19193</v>
      </c>
      <c r="U33" s="41">
        <v>20474</v>
      </c>
      <c r="V33" s="41">
        <v>21915</v>
      </c>
      <c r="W33" s="41">
        <v>22255</v>
      </c>
      <c r="X33" s="41">
        <v>24272</v>
      </c>
      <c r="Y33" s="41">
        <v>25059</v>
      </c>
      <c r="Z33" s="41">
        <v>24467</v>
      </c>
      <c r="AA33" s="41">
        <v>26119</v>
      </c>
      <c r="AB33" s="41">
        <v>30252</v>
      </c>
      <c r="AC33" s="41">
        <v>34047</v>
      </c>
      <c r="AD33" s="41">
        <v>36243</v>
      </c>
      <c r="AE33" s="41">
        <v>34507</v>
      </c>
      <c r="AF33" s="41">
        <v>40850</v>
      </c>
      <c r="AG33" s="41">
        <v>46207</v>
      </c>
      <c r="AH33" s="41">
        <v>47357</v>
      </c>
      <c r="AI33" s="41">
        <v>49951</v>
      </c>
      <c r="AJ33" s="41">
        <v>51291</v>
      </c>
      <c r="AK33" s="41">
        <v>54069</v>
      </c>
      <c r="AL33" s="41">
        <v>50416</v>
      </c>
      <c r="AM33" s="41">
        <v>56657</v>
      </c>
      <c r="AN33" s="41">
        <v>58995</v>
      </c>
      <c r="AO33" s="41">
        <v>56401</v>
      </c>
      <c r="AP33" s="41">
        <v>58533</v>
      </c>
      <c r="AQ33" s="41">
        <v>67654</v>
      </c>
      <c r="AR33" s="41">
        <v>70760</v>
      </c>
      <c r="AS33" s="41">
        <v>73448</v>
      </c>
      <c r="AT33" s="41">
        <v>71688</v>
      </c>
      <c r="AU33" s="41">
        <v>71811</v>
      </c>
      <c r="AV33" s="41">
        <v>76762</v>
      </c>
      <c r="AW33" s="41">
        <v>80395</v>
      </c>
      <c r="AX33" s="41">
        <v>85185</v>
      </c>
      <c r="AY33" s="41">
        <v>86638</v>
      </c>
      <c r="AZ33" s="41">
        <v>86485</v>
      </c>
      <c r="BA33" s="41">
        <v>89760</v>
      </c>
      <c r="BB33" s="41">
        <v>88547</v>
      </c>
      <c r="BC33" s="41">
        <v>87097</v>
      </c>
      <c r="BD33" s="41">
        <v>85284</v>
      </c>
      <c r="BE33" s="41">
        <v>77219</v>
      </c>
      <c r="BF33" s="41">
        <v>75901</v>
      </c>
      <c r="BG33" s="41">
        <v>72876</v>
      </c>
      <c r="BH33" s="41">
        <v>73049</v>
      </c>
      <c r="BI33" s="41">
        <v>76255</v>
      </c>
      <c r="BJ33" s="41">
        <v>70977</v>
      </c>
      <c r="BK33" s="41">
        <v>63069</v>
      </c>
      <c r="BL33" s="41">
        <v>57369</v>
      </c>
      <c r="BM33" s="41">
        <v>46120</v>
      </c>
      <c r="BN33" s="41">
        <v>49872</v>
      </c>
      <c r="BO33" s="41">
        <v>52438</v>
      </c>
      <c r="BP33" s="41">
        <v>51747</v>
      </c>
      <c r="BQ33" s="41">
        <v>56593</v>
      </c>
      <c r="BR33" s="41">
        <v>55121</v>
      </c>
      <c r="BS33" s="44" t="s">
        <v>330</v>
      </c>
      <c r="BT33" s="40"/>
      <c r="BU33" s="40"/>
    </row>
    <row r="34" spans="1:73" ht="15" x14ac:dyDescent="0.25">
      <c r="A34" s="9" t="s">
        <v>72</v>
      </c>
      <c r="B34" s="9" t="s">
        <v>73</v>
      </c>
      <c r="C34" s="41">
        <v>14622</v>
      </c>
      <c r="D34" s="41">
        <v>14314</v>
      </c>
      <c r="E34" s="41">
        <v>14008</v>
      </c>
      <c r="F34" s="41">
        <v>14563</v>
      </c>
      <c r="G34" s="41">
        <v>15396</v>
      </c>
      <c r="H34" s="41">
        <v>15378</v>
      </c>
      <c r="I34" s="41">
        <v>16074</v>
      </c>
      <c r="J34" s="41">
        <v>16179</v>
      </c>
      <c r="K34" s="41">
        <v>17201</v>
      </c>
      <c r="L34" s="41">
        <v>17910</v>
      </c>
      <c r="M34" s="41">
        <v>17890</v>
      </c>
      <c r="N34" s="41">
        <v>18732</v>
      </c>
      <c r="O34" s="41">
        <v>20314</v>
      </c>
      <c r="P34" s="41">
        <v>20313</v>
      </c>
      <c r="Q34" s="41">
        <v>20042</v>
      </c>
      <c r="R34" s="41">
        <v>21080</v>
      </c>
      <c r="S34" s="41">
        <v>21858</v>
      </c>
      <c r="T34" s="41">
        <v>22864</v>
      </c>
      <c r="U34" s="41">
        <v>24150</v>
      </c>
      <c r="V34" s="41">
        <v>25407</v>
      </c>
      <c r="W34" s="41">
        <v>26667</v>
      </c>
      <c r="X34" s="41">
        <v>28521</v>
      </c>
      <c r="Y34" s="41">
        <v>30174</v>
      </c>
      <c r="Z34" s="41">
        <v>29499</v>
      </c>
      <c r="AA34" s="41">
        <v>30904</v>
      </c>
      <c r="AB34" s="41">
        <v>32253</v>
      </c>
      <c r="AC34" s="41">
        <v>34265</v>
      </c>
      <c r="AD34" s="41">
        <v>34947</v>
      </c>
      <c r="AE34" s="41">
        <v>35729</v>
      </c>
      <c r="AF34" s="41">
        <v>39125</v>
      </c>
      <c r="AG34" s="41">
        <v>43720</v>
      </c>
      <c r="AH34" s="41">
        <v>46468</v>
      </c>
      <c r="AI34" s="41">
        <v>47419</v>
      </c>
      <c r="AJ34" s="41">
        <v>51294</v>
      </c>
      <c r="AK34" s="41">
        <v>55318</v>
      </c>
      <c r="AL34" s="41">
        <v>57737</v>
      </c>
      <c r="AM34" s="41">
        <v>59905</v>
      </c>
      <c r="AN34" s="41">
        <v>61044</v>
      </c>
      <c r="AO34" s="41">
        <v>59823</v>
      </c>
      <c r="AP34" s="41">
        <v>59675</v>
      </c>
      <c r="AQ34" s="41">
        <v>66576</v>
      </c>
      <c r="AR34" s="41">
        <v>68843</v>
      </c>
      <c r="AS34" s="41">
        <v>67621</v>
      </c>
      <c r="AT34" s="41">
        <v>68523</v>
      </c>
      <c r="AU34" s="41">
        <v>69881</v>
      </c>
      <c r="AV34" s="41">
        <v>74647</v>
      </c>
      <c r="AW34" s="41">
        <v>76214</v>
      </c>
      <c r="AX34" s="41">
        <v>78050</v>
      </c>
      <c r="AY34" s="41">
        <v>77745</v>
      </c>
      <c r="AZ34" s="41">
        <v>76837</v>
      </c>
      <c r="BA34" s="41">
        <v>81007</v>
      </c>
      <c r="BB34" s="41">
        <v>73612</v>
      </c>
      <c r="BC34" s="41">
        <v>71127</v>
      </c>
      <c r="BD34" s="41">
        <v>67809</v>
      </c>
      <c r="BE34" s="41">
        <v>57176</v>
      </c>
      <c r="BF34" s="41">
        <v>49592</v>
      </c>
      <c r="BG34" s="41">
        <v>43602</v>
      </c>
      <c r="BH34" s="41">
        <v>37936</v>
      </c>
      <c r="BI34" s="41">
        <v>36759</v>
      </c>
      <c r="BJ34" s="41">
        <v>34542</v>
      </c>
      <c r="BK34" s="41">
        <v>26692</v>
      </c>
      <c r="BL34" s="41">
        <v>21651</v>
      </c>
      <c r="BM34" s="41">
        <v>17739</v>
      </c>
      <c r="BN34" s="41">
        <v>18603</v>
      </c>
      <c r="BO34" s="41">
        <v>25751</v>
      </c>
      <c r="BP34" s="41">
        <v>32129</v>
      </c>
      <c r="BQ34" s="41">
        <v>37586</v>
      </c>
      <c r="BR34" s="41">
        <v>39213</v>
      </c>
      <c r="BS34" s="44" t="s">
        <v>331</v>
      </c>
      <c r="BT34" s="40"/>
      <c r="BU34" s="40"/>
    </row>
    <row r="35" spans="1:73" ht="15" x14ac:dyDescent="0.25">
      <c r="A35" s="9" t="s">
        <v>74</v>
      </c>
      <c r="B35" s="9" t="s">
        <v>75</v>
      </c>
      <c r="C35" s="41">
        <v>7102</v>
      </c>
      <c r="D35" s="41">
        <v>6941</v>
      </c>
      <c r="E35" s="41">
        <v>6778</v>
      </c>
      <c r="F35" s="41">
        <v>8126</v>
      </c>
      <c r="G35" s="41">
        <v>10401</v>
      </c>
      <c r="H35" s="41">
        <v>9655</v>
      </c>
      <c r="I35" s="41">
        <v>10820</v>
      </c>
      <c r="J35" s="41">
        <v>11007</v>
      </c>
      <c r="K35" s="41">
        <v>12473</v>
      </c>
      <c r="L35" s="41">
        <v>13520</v>
      </c>
      <c r="M35" s="41">
        <v>13094</v>
      </c>
      <c r="N35" s="41">
        <v>12433</v>
      </c>
      <c r="O35" s="41">
        <v>14818</v>
      </c>
      <c r="P35" s="41">
        <v>14480</v>
      </c>
      <c r="Q35" s="41">
        <v>14503</v>
      </c>
      <c r="R35" s="41">
        <v>15490</v>
      </c>
      <c r="S35" s="41">
        <v>16445</v>
      </c>
      <c r="T35" s="41">
        <v>17207</v>
      </c>
      <c r="U35" s="41">
        <v>18618</v>
      </c>
      <c r="V35" s="41">
        <v>20378</v>
      </c>
      <c r="W35" s="41">
        <v>21183</v>
      </c>
      <c r="X35" s="41">
        <v>22431</v>
      </c>
      <c r="Y35" s="41">
        <v>24679</v>
      </c>
      <c r="Z35" s="41">
        <v>25143</v>
      </c>
      <c r="AA35" s="41">
        <v>25618</v>
      </c>
      <c r="AB35" s="41">
        <v>28386</v>
      </c>
      <c r="AC35" s="41">
        <v>32578</v>
      </c>
      <c r="AD35" s="41">
        <v>40331</v>
      </c>
      <c r="AE35" s="41">
        <v>41483</v>
      </c>
      <c r="AF35" s="41">
        <v>47390</v>
      </c>
      <c r="AG35" s="41">
        <v>52095</v>
      </c>
      <c r="AH35" s="41">
        <v>57032</v>
      </c>
      <c r="AI35" s="41">
        <v>63926</v>
      </c>
      <c r="AJ35" s="41">
        <v>70343</v>
      </c>
      <c r="AK35" s="41">
        <v>76778</v>
      </c>
      <c r="AL35" s="41">
        <v>78540</v>
      </c>
      <c r="AM35" s="41">
        <v>82822</v>
      </c>
      <c r="AN35" s="41">
        <v>91578</v>
      </c>
      <c r="AO35" s="41">
        <v>91393</v>
      </c>
      <c r="AP35" s="41">
        <v>95873</v>
      </c>
      <c r="AQ35" s="41">
        <v>104092</v>
      </c>
      <c r="AR35" s="41">
        <v>117534</v>
      </c>
      <c r="AS35" s="41">
        <v>126136</v>
      </c>
      <c r="AT35" s="41">
        <v>126418</v>
      </c>
      <c r="AU35" s="41">
        <v>124346</v>
      </c>
      <c r="AV35" s="41">
        <v>126129</v>
      </c>
      <c r="AW35" s="41">
        <v>126100</v>
      </c>
      <c r="AX35" s="41">
        <v>135833</v>
      </c>
      <c r="AY35" s="41">
        <v>165930</v>
      </c>
      <c r="AZ35" s="41">
        <v>152625</v>
      </c>
      <c r="BA35" s="41">
        <v>148968</v>
      </c>
      <c r="BB35" s="41">
        <v>153000</v>
      </c>
      <c r="BC35" s="41">
        <v>155454</v>
      </c>
      <c r="BD35" s="41">
        <v>163590</v>
      </c>
      <c r="BE35" s="41">
        <v>154849</v>
      </c>
      <c r="BF35" s="41">
        <v>152285</v>
      </c>
      <c r="BG35" s="41">
        <v>148743</v>
      </c>
      <c r="BH35" s="41">
        <v>152892</v>
      </c>
      <c r="BI35" s="41">
        <v>159920</v>
      </c>
      <c r="BJ35" s="41">
        <v>167444</v>
      </c>
      <c r="BK35" s="41">
        <v>174063</v>
      </c>
      <c r="BL35" s="41">
        <v>177053</v>
      </c>
      <c r="BM35" s="41">
        <v>160007</v>
      </c>
      <c r="BN35" s="41">
        <v>168730</v>
      </c>
      <c r="BO35" s="41">
        <v>174553</v>
      </c>
      <c r="BP35" s="41">
        <v>179580</v>
      </c>
      <c r="BQ35" s="41">
        <v>184610</v>
      </c>
      <c r="BR35" s="41">
        <v>193924</v>
      </c>
      <c r="BS35" s="44" t="s">
        <v>332</v>
      </c>
      <c r="BT35" s="40"/>
      <c r="BU35" s="40"/>
    </row>
    <row r="36" spans="1:73" ht="15" x14ac:dyDescent="0.25">
      <c r="A36" s="9" t="s">
        <v>76</v>
      </c>
      <c r="B36" s="9" t="s">
        <v>77</v>
      </c>
      <c r="C36" s="41">
        <v>2718</v>
      </c>
      <c r="D36" s="41">
        <v>3275</v>
      </c>
      <c r="E36" s="41">
        <v>3409</v>
      </c>
      <c r="F36" s="41">
        <v>3582</v>
      </c>
      <c r="G36" s="41">
        <v>3741</v>
      </c>
      <c r="H36" s="41">
        <v>4083</v>
      </c>
      <c r="I36" s="41">
        <v>4849</v>
      </c>
      <c r="J36" s="41">
        <v>5223</v>
      </c>
      <c r="K36" s="41">
        <v>5736</v>
      </c>
      <c r="L36" s="41">
        <v>6184</v>
      </c>
      <c r="M36" s="41">
        <v>6511</v>
      </c>
      <c r="N36" s="41">
        <v>9588</v>
      </c>
      <c r="O36" s="41">
        <v>9945</v>
      </c>
      <c r="P36" s="41">
        <v>10186</v>
      </c>
      <c r="Q36" s="41">
        <v>10010</v>
      </c>
      <c r="R36" s="41">
        <v>10221</v>
      </c>
      <c r="S36" s="41">
        <v>7548</v>
      </c>
      <c r="T36" s="41">
        <v>7932</v>
      </c>
      <c r="U36" s="41">
        <v>8658</v>
      </c>
      <c r="V36" s="41">
        <v>9433</v>
      </c>
      <c r="W36" s="41">
        <v>10031</v>
      </c>
      <c r="X36" s="41">
        <v>10812</v>
      </c>
      <c r="Y36" s="41">
        <v>11798</v>
      </c>
      <c r="Z36" s="41">
        <v>12254</v>
      </c>
      <c r="AA36" s="41">
        <v>12608</v>
      </c>
      <c r="AB36" s="41">
        <v>14276</v>
      </c>
      <c r="AC36" s="41">
        <v>15794</v>
      </c>
      <c r="AD36" s="41">
        <v>17582</v>
      </c>
      <c r="AE36" s="41">
        <v>18576</v>
      </c>
      <c r="AF36" s="41">
        <v>21034</v>
      </c>
      <c r="AG36" s="41">
        <v>24354</v>
      </c>
      <c r="AH36" s="41">
        <v>27475</v>
      </c>
      <c r="AI36" s="41">
        <v>30753</v>
      </c>
      <c r="AJ36" s="41">
        <v>34069</v>
      </c>
      <c r="AK36" s="41">
        <v>37963</v>
      </c>
      <c r="AL36" s="41">
        <v>42556</v>
      </c>
      <c r="AM36" s="41">
        <v>45703</v>
      </c>
      <c r="AN36" s="41">
        <v>51541</v>
      </c>
      <c r="AO36" s="41">
        <v>54818</v>
      </c>
      <c r="AP36" s="41">
        <v>57839</v>
      </c>
      <c r="AQ36" s="41">
        <v>66457</v>
      </c>
      <c r="AR36" s="41">
        <v>70864</v>
      </c>
      <c r="AS36" s="41">
        <v>74518</v>
      </c>
      <c r="AT36" s="41">
        <v>78509</v>
      </c>
      <c r="AU36" s="41">
        <v>76876</v>
      </c>
      <c r="AV36" s="41">
        <v>81469</v>
      </c>
      <c r="AW36" s="41">
        <v>83206</v>
      </c>
      <c r="AX36" s="41">
        <v>85451</v>
      </c>
      <c r="AY36" s="41">
        <v>92304</v>
      </c>
      <c r="AZ36" s="41">
        <v>95430</v>
      </c>
      <c r="BA36" s="41">
        <v>98025</v>
      </c>
      <c r="BB36" s="41">
        <v>101635</v>
      </c>
      <c r="BC36" s="41">
        <v>104320</v>
      </c>
      <c r="BD36" s="41">
        <v>107642</v>
      </c>
      <c r="BE36" s="41">
        <v>104629</v>
      </c>
      <c r="BF36" s="41">
        <v>99804</v>
      </c>
      <c r="BG36" s="41">
        <v>95723</v>
      </c>
      <c r="BH36" s="41">
        <v>96335</v>
      </c>
      <c r="BI36" s="41">
        <v>98944</v>
      </c>
      <c r="BJ36" s="41">
        <v>100978</v>
      </c>
      <c r="BK36" s="41">
        <v>103882</v>
      </c>
      <c r="BL36" s="41">
        <v>99255</v>
      </c>
      <c r="BM36" s="41">
        <v>83757</v>
      </c>
      <c r="BN36" s="41">
        <v>83499</v>
      </c>
      <c r="BO36" s="41">
        <v>83551</v>
      </c>
      <c r="BP36" s="41">
        <v>83724</v>
      </c>
      <c r="BQ36" s="41">
        <v>84042</v>
      </c>
      <c r="BR36" s="41">
        <v>85559</v>
      </c>
      <c r="BS36" s="44" t="s">
        <v>333</v>
      </c>
      <c r="BT36" s="40"/>
      <c r="BU36" s="40"/>
    </row>
    <row r="37" spans="1:73" ht="15" x14ac:dyDescent="0.25">
      <c r="A37" s="9" t="s">
        <v>78</v>
      </c>
      <c r="B37" s="9" t="s">
        <v>79</v>
      </c>
      <c r="C37" s="41">
        <v>8131</v>
      </c>
      <c r="D37" s="41">
        <v>7864</v>
      </c>
      <c r="E37" s="41">
        <v>8471</v>
      </c>
      <c r="F37" s="41">
        <v>10538</v>
      </c>
      <c r="G37" s="41">
        <v>12934</v>
      </c>
      <c r="H37" s="41">
        <v>13534</v>
      </c>
      <c r="I37" s="41">
        <v>13422</v>
      </c>
      <c r="J37" s="41">
        <v>13872</v>
      </c>
      <c r="K37" s="41">
        <v>15398</v>
      </c>
      <c r="L37" s="41">
        <v>17220</v>
      </c>
      <c r="M37" s="41">
        <v>18339</v>
      </c>
      <c r="N37" s="41">
        <v>16910</v>
      </c>
      <c r="O37" s="41">
        <v>17362</v>
      </c>
      <c r="P37" s="41">
        <v>17644</v>
      </c>
      <c r="Q37" s="41">
        <v>17356</v>
      </c>
      <c r="R37" s="41">
        <v>17446</v>
      </c>
      <c r="S37" s="41">
        <v>18003</v>
      </c>
      <c r="T37" s="41">
        <v>18465</v>
      </c>
      <c r="U37" s="41">
        <v>19289</v>
      </c>
      <c r="V37" s="41">
        <v>20635</v>
      </c>
      <c r="W37" s="41">
        <v>22283</v>
      </c>
      <c r="X37" s="41">
        <v>23072</v>
      </c>
      <c r="Y37" s="41">
        <v>23876</v>
      </c>
      <c r="Z37" s="41">
        <v>23952</v>
      </c>
      <c r="AA37" s="41">
        <v>25416</v>
      </c>
      <c r="AB37" s="41">
        <v>26545</v>
      </c>
      <c r="AC37" s="41">
        <v>32709</v>
      </c>
      <c r="AD37" s="41">
        <v>55688</v>
      </c>
      <c r="AE37" s="41">
        <v>66495</v>
      </c>
      <c r="AF37" s="41">
        <v>79907</v>
      </c>
      <c r="AG37" s="41">
        <v>95901</v>
      </c>
      <c r="AH37" s="41">
        <v>102293</v>
      </c>
      <c r="AI37" s="41">
        <v>145585</v>
      </c>
      <c r="AJ37" s="41">
        <v>194417</v>
      </c>
      <c r="AK37" s="41">
        <v>219420</v>
      </c>
      <c r="AL37" s="41">
        <v>205114</v>
      </c>
      <c r="AM37" s="41">
        <v>187010</v>
      </c>
      <c r="AN37" s="41">
        <v>181959</v>
      </c>
      <c r="AO37" s="41">
        <v>170689</v>
      </c>
      <c r="AP37" s="41">
        <v>119474</v>
      </c>
      <c r="AQ37" s="41">
        <v>129925</v>
      </c>
      <c r="AR37" s="41">
        <v>129847</v>
      </c>
      <c r="AS37" s="41">
        <v>144066</v>
      </c>
      <c r="AT37" s="41">
        <v>170412</v>
      </c>
      <c r="AU37" s="41">
        <v>157433</v>
      </c>
      <c r="AV37" s="41">
        <v>148193</v>
      </c>
      <c r="AW37" s="41">
        <v>143042</v>
      </c>
      <c r="AX37" s="41">
        <v>141711</v>
      </c>
      <c r="AY37" s="41">
        <v>149345</v>
      </c>
      <c r="AZ37" s="41">
        <v>170821</v>
      </c>
      <c r="BA37" s="41">
        <v>175287</v>
      </c>
      <c r="BB37" s="41">
        <v>135292</v>
      </c>
      <c r="BC37" s="41">
        <v>159020</v>
      </c>
      <c r="BD37" s="41">
        <v>230706</v>
      </c>
      <c r="BE37" s="41">
        <v>215786</v>
      </c>
      <c r="BF37" s="41">
        <v>211577</v>
      </c>
      <c r="BG37" s="41">
        <v>243797</v>
      </c>
      <c r="BH37" s="41">
        <v>322190</v>
      </c>
      <c r="BI37" s="41">
        <v>458381</v>
      </c>
      <c r="BJ37" s="41">
        <v>533461</v>
      </c>
      <c r="BK37" s="41">
        <v>602035</v>
      </c>
      <c r="BL37" s="41">
        <v>731606</v>
      </c>
      <c r="BM37" s="41">
        <v>479356</v>
      </c>
      <c r="BN37" s="41">
        <v>601691</v>
      </c>
      <c r="BO37" s="41">
        <v>807603</v>
      </c>
      <c r="BP37" s="41">
        <v>829045</v>
      </c>
      <c r="BQ37" s="41">
        <v>833228</v>
      </c>
      <c r="BR37" s="41">
        <v>818282</v>
      </c>
      <c r="BS37" s="44" t="s">
        <v>334</v>
      </c>
      <c r="BT37" s="40"/>
      <c r="BU37" s="40"/>
    </row>
    <row r="38" spans="1:73" ht="15" x14ac:dyDescent="0.25">
      <c r="A38" s="9" t="s">
        <v>80</v>
      </c>
      <c r="B38" s="9" t="s">
        <v>81</v>
      </c>
      <c r="C38" s="41">
        <v>9989</v>
      </c>
      <c r="D38" s="41">
        <v>11798</v>
      </c>
      <c r="E38" s="41">
        <v>11899</v>
      </c>
      <c r="F38" s="41">
        <v>14175</v>
      </c>
      <c r="G38" s="41">
        <v>16616</v>
      </c>
      <c r="H38" s="41">
        <v>16437</v>
      </c>
      <c r="I38" s="41">
        <v>17374</v>
      </c>
      <c r="J38" s="41">
        <v>16302</v>
      </c>
      <c r="K38" s="41">
        <v>18262</v>
      </c>
      <c r="L38" s="41">
        <v>18904</v>
      </c>
      <c r="M38" s="41">
        <v>19353</v>
      </c>
      <c r="N38" s="41">
        <v>21354</v>
      </c>
      <c r="O38" s="41">
        <v>24505</v>
      </c>
      <c r="P38" s="41">
        <v>25178</v>
      </c>
      <c r="Q38" s="41">
        <v>26189</v>
      </c>
      <c r="R38" s="41">
        <v>28534</v>
      </c>
      <c r="S38" s="41">
        <v>31334</v>
      </c>
      <c r="T38" s="41">
        <v>33648</v>
      </c>
      <c r="U38" s="41">
        <v>36884</v>
      </c>
      <c r="V38" s="41">
        <v>40277</v>
      </c>
      <c r="W38" s="41">
        <v>41561</v>
      </c>
      <c r="X38" s="41">
        <v>44650</v>
      </c>
      <c r="Y38" s="41">
        <v>46758</v>
      </c>
      <c r="Z38" s="41">
        <v>47527</v>
      </c>
      <c r="AA38" s="41">
        <v>49681</v>
      </c>
      <c r="AB38" s="41">
        <v>55200</v>
      </c>
      <c r="AC38" s="41">
        <v>63076</v>
      </c>
      <c r="AD38" s="41">
        <v>81635</v>
      </c>
      <c r="AE38" s="41">
        <v>87909</v>
      </c>
      <c r="AF38" s="41">
        <v>102120</v>
      </c>
      <c r="AG38" s="41">
        <v>116069</v>
      </c>
      <c r="AH38" s="41">
        <v>125345</v>
      </c>
      <c r="AI38" s="41">
        <v>143251</v>
      </c>
      <c r="AJ38" s="41">
        <v>157835</v>
      </c>
      <c r="AK38" s="41">
        <v>173071</v>
      </c>
      <c r="AL38" s="41">
        <v>162576</v>
      </c>
      <c r="AM38" s="41">
        <v>179290</v>
      </c>
      <c r="AN38" s="41">
        <v>199719</v>
      </c>
      <c r="AO38" s="41">
        <v>205233</v>
      </c>
      <c r="AP38" s="41">
        <v>202400</v>
      </c>
      <c r="AQ38" s="41">
        <v>241554</v>
      </c>
      <c r="AR38" s="41">
        <v>274268</v>
      </c>
      <c r="AS38" s="41">
        <v>297734</v>
      </c>
      <c r="AT38" s="41">
        <v>306254</v>
      </c>
      <c r="AU38" s="41">
        <v>312573</v>
      </c>
      <c r="AV38" s="41">
        <v>322610</v>
      </c>
      <c r="AW38" s="41">
        <v>331426</v>
      </c>
      <c r="AX38" s="41">
        <v>351247</v>
      </c>
      <c r="AY38" s="41">
        <v>378433</v>
      </c>
      <c r="AZ38" s="41">
        <v>384895</v>
      </c>
      <c r="BA38" s="41">
        <v>414950</v>
      </c>
      <c r="BB38" s="41">
        <v>420402</v>
      </c>
      <c r="BC38" s="41">
        <v>428550</v>
      </c>
      <c r="BD38" s="41">
        <v>452737</v>
      </c>
      <c r="BE38" s="41">
        <v>443299</v>
      </c>
      <c r="BF38" s="41">
        <v>469686</v>
      </c>
      <c r="BG38" s="41">
        <v>490309</v>
      </c>
      <c r="BH38" s="41">
        <v>544872</v>
      </c>
      <c r="BI38" s="41">
        <v>609540</v>
      </c>
      <c r="BJ38" s="41">
        <v>658662</v>
      </c>
      <c r="BK38" s="41">
        <v>727687</v>
      </c>
      <c r="BL38" s="41">
        <v>735610</v>
      </c>
      <c r="BM38" s="41">
        <v>622647</v>
      </c>
      <c r="BN38" s="41">
        <v>714857</v>
      </c>
      <c r="BO38" s="41">
        <v>779669</v>
      </c>
      <c r="BP38" s="41">
        <v>805218</v>
      </c>
      <c r="BQ38" s="41">
        <v>810905</v>
      </c>
      <c r="BR38" s="41">
        <v>810147</v>
      </c>
      <c r="BS38" s="44" t="s">
        <v>335</v>
      </c>
      <c r="BT38" s="40"/>
      <c r="BU38" s="40"/>
    </row>
    <row r="39" spans="1:73" ht="15" x14ac:dyDescent="0.25">
      <c r="A39" s="9" t="s">
        <v>82</v>
      </c>
      <c r="B39" s="9" t="s">
        <v>83</v>
      </c>
      <c r="C39" s="41">
        <v>2683</v>
      </c>
      <c r="D39" s="41">
        <v>2555</v>
      </c>
      <c r="E39" s="41">
        <v>2424</v>
      </c>
      <c r="F39" s="41">
        <v>3234</v>
      </c>
      <c r="G39" s="41">
        <v>4056</v>
      </c>
      <c r="H39" s="41">
        <v>3854</v>
      </c>
      <c r="I39" s="41">
        <v>4112</v>
      </c>
      <c r="J39" s="41">
        <v>3726</v>
      </c>
      <c r="K39" s="41">
        <v>4593</v>
      </c>
      <c r="L39" s="41">
        <v>4537</v>
      </c>
      <c r="M39" s="41">
        <v>5592</v>
      </c>
      <c r="N39" s="41">
        <v>6914</v>
      </c>
      <c r="O39" s="41">
        <v>7991</v>
      </c>
      <c r="P39" s="41">
        <v>7905</v>
      </c>
      <c r="Q39" s="41">
        <v>7866</v>
      </c>
      <c r="R39" s="41">
        <v>8567</v>
      </c>
      <c r="S39" s="41">
        <v>9090</v>
      </c>
      <c r="T39" s="41">
        <v>9675</v>
      </c>
      <c r="U39" s="41">
        <v>10838</v>
      </c>
      <c r="V39" s="41">
        <v>11991</v>
      </c>
      <c r="W39" s="41">
        <v>12716</v>
      </c>
      <c r="X39" s="41">
        <v>14346</v>
      </c>
      <c r="Y39" s="41">
        <v>15752</v>
      </c>
      <c r="Z39" s="41">
        <v>15781</v>
      </c>
      <c r="AA39" s="41">
        <v>17460</v>
      </c>
      <c r="AB39" s="41">
        <v>20834</v>
      </c>
      <c r="AC39" s="41">
        <v>24439</v>
      </c>
      <c r="AD39" s="41">
        <v>28362</v>
      </c>
      <c r="AE39" s="41">
        <v>28015</v>
      </c>
      <c r="AF39" s="41">
        <v>32840</v>
      </c>
      <c r="AG39" s="41">
        <v>40551</v>
      </c>
      <c r="AH39" s="41">
        <v>44286</v>
      </c>
      <c r="AI39" s="41">
        <v>48282</v>
      </c>
      <c r="AJ39" s="41">
        <v>49099</v>
      </c>
      <c r="AK39" s="41">
        <v>54822</v>
      </c>
      <c r="AL39" s="41">
        <v>56589</v>
      </c>
      <c r="AM39" s="41">
        <v>62024</v>
      </c>
      <c r="AN39" s="41">
        <v>71710</v>
      </c>
      <c r="AO39" s="41">
        <v>74115</v>
      </c>
      <c r="AP39" s="41">
        <v>76662</v>
      </c>
      <c r="AQ39" s="41">
        <v>88644</v>
      </c>
      <c r="AR39" s="41">
        <v>97704</v>
      </c>
      <c r="AS39" s="41">
        <v>103892</v>
      </c>
      <c r="AT39" s="41">
        <v>107879</v>
      </c>
      <c r="AU39" s="41">
        <v>107671</v>
      </c>
      <c r="AV39" s="41">
        <v>114681</v>
      </c>
      <c r="AW39" s="41">
        <v>123037</v>
      </c>
      <c r="AX39" s="41">
        <v>134872</v>
      </c>
      <c r="AY39" s="41">
        <v>145275</v>
      </c>
      <c r="AZ39" s="41">
        <v>149391</v>
      </c>
      <c r="BA39" s="41">
        <v>158312</v>
      </c>
      <c r="BB39" s="41">
        <v>163032</v>
      </c>
      <c r="BC39" s="41">
        <v>171556</v>
      </c>
      <c r="BD39" s="41">
        <v>177026</v>
      </c>
      <c r="BE39" s="41">
        <v>169195</v>
      </c>
      <c r="BF39" s="41">
        <v>172269</v>
      </c>
      <c r="BG39" s="41">
        <v>175094</v>
      </c>
      <c r="BH39" s="41">
        <v>181655</v>
      </c>
      <c r="BI39" s="41">
        <v>196950</v>
      </c>
      <c r="BJ39" s="41">
        <v>208457</v>
      </c>
      <c r="BK39" s="41">
        <v>205266</v>
      </c>
      <c r="BL39" s="41">
        <v>197415</v>
      </c>
      <c r="BM39" s="41">
        <v>166171</v>
      </c>
      <c r="BN39" s="41">
        <v>185079</v>
      </c>
      <c r="BO39" s="41">
        <v>199127</v>
      </c>
      <c r="BP39" s="41">
        <v>215159</v>
      </c>
      <c r="BQ39" s="41">
        <v>224557</v>
      </c>
      <c r="BR39" s="41">
        <v>231154</v>
      </c>
      <c r="BS39" s="44" t="s">
        <v>336</v>
      </c>
      <c r="BT39" s="40"/>
      <c r="BU39" s="40"/>
    </row>
    <row r="40" spans="1:73" ht="15" x14ac:dyDescent="0.25">
      <c r="A40" s="9" t="s">
        <v>84</v>
      </c>
      <c r="B40" s="8" t="s">
        <v>85</v>
      </c>
      <c r="C40" s="41">
        <v>19601</v>
      </c>
      <c r="D40" s="41">
        <v>19223</v>
      </c>
      <c r="E40" s="41">
        <v>20348</v>
      </c>
      <c r="F40" s="41">
        <v>24753</v>
      </c>
      <c r="G40" s="41">
        <v>27070</v>
      </c>
      <c r="H40" s="41">
        <v>27234</v>
      </c>
      <c r="I40" s="41">
        <v>27751</v>
      </c>
      <c r="J40" s="41">
        <v>29855</v>
      </c>
      <c r="K40" s="41">
        <v>33358</v>
      </c>
      <c r="L40" s="41">
        <v>35895</v>
      </c>
      <c r="M40" s="41">
        <v>36227</v>
      </c>
      <c r="N40" s="41">
        <v>35946</v>
      </c>
      <c r="O40" s="41">
        <v>40521</v>
      </c>
      <c r="P40" s="41">
        <v>41159</v>
      </c>
      <c r="Q40" s="41">
        <v>42422</v>
      </c>
      <c r="R40" s="41">
        <v>44954</v>
      </c>
      <c r="S40" s="41">
        <v>47628</v>
      </c>
      <c r="T40" s="41">
        <v>52428</v>
      </c>
      <c r="U40" s="41">
        <v>60730</v>
      </c>
      <c r="V40" s="41">
        <v>67326</v>
      </c>
      <c r="W40" s="41">
        <v>69670</v>
      </c>
      <c r="X40" s="41">
        <v>73693</v>
      </c>
      <c r="Y40" s="41">
        <v>78502</v>
      </c>
      <c r="Z40" s="41">
        <v>83723</v>
      </c>
      <c r="AA40" s="41">
        <v>90518</v>
      </c>
      <c r="AB40" s="41">
        <v>100260</v>
      </c>
      <c r="AC40" s="41">
        <v>110585</v>
      </c>
      <c r="AD40" s="41">
        <v>128685</v>
      </c>
      <c r="AE40" s="41">
        <v>136074</v>
      </c>
      <c r="AF40" s="41">
        <v>164270</v>
      </c>
      <c r="AG40" s="41">
        <v>189881</v>
      </c>
      <c r="AH40" s="41">
        <v>207385</v>
      </c>
      <c r="AI40" s="41">
        <v>236072</v>
      </c>
      <c r="AJ40" s="41">
        <v>288219</v>
      </c>
      <c r="AK40" s="41">
        <v>308177</v>
      </c>
      <c r="AL40" s="41">
        <v>288014</v>
      </c>
      <c r="AM40" s="41">
        <v>288824</v>
      </c>
      <c r="AN40" s="41">
        <v>334215</v>
      </c>
      <c r="AO40" s="41">
        <v>363819</v>
      </c>
      <c r="AP40" s="41">
        <v>378853</v>
      </c>
      <c r="AQ40" s="41">
        <v>412007</v>
      </c>
      <c r="AR40" s="41">
        <v>455019</v>
      </c>
      <c r="AS40" s="41">
        <v>479067</v>
      </c>
      <c r="AT40" s="41">
        <v>509427</v>
      </c>
      <c r="AU40" s="41">
        <v>515341</v>
      </c>
      <c r="AV40" s="41">
        <v>536841</v>
      </c>
      <c r="AW40" s="41">
        <v>579266</v>
      </c>
      <c r="AX40" s="41">
        <v>635456</v>
      </c>
      <c r="AY40" s="41">
        <v>692097</v>
      </c>
      <c r="AZ40" s="41">
        <v>714922</v>
      </c>
      <c r="BA40" s="41">
        <v>748455</v>
      </c>
      <c r="BB40" s="41">
        <v>773545</v>
      </c>
      <c r="BC40" s="41">
        <v>827951</v>
      </c>
      <c r="BD40" s="41">
        <v>884284</v>
      </c>
      <c r="BE40" s="41">
        <v>862641</v>
      </c>
      <c r="BF40" s="41">
        <v>893889</v>
      </c>
      <c r="BG40" s="41">
        <v>925784</v>
      </c>
      <c r="BH40" s="41">
        <v>1022992</v>
      </c>
      <c r="BI40" s="41">
        <v>1116798</v>
      </c>
      <c r="BJ40" s="41">
        <v>1196537</v>
      </c>
      <c r="BK40" s="41">
        <v>1269457</v>
      </c>
      <c r="BL40" s="41">
        <v>1311435</v>
      </c>
      <c r="BM40" s="41">
        <v>1092049</v>
      </c>
      <c r="BN40" s="41">
        <v>1253064</v>
      </c>
      <c r="BO40" s="41">
        <v>1357789</v>
      </c>
      <c r="BP40" s="41">
        <v>1443236</v>
      </c>
      <c r="BQ40" s="41">
        <v>1495021</v>
      </c>
      <c r="BR40" s="41">
        <v>1576810</v>
      </c>
      <c r="BS40" s="43">
        <v>1574044</v>
      </c>
      <c r="BT40" s="40"/>
      <c r="BU40" s="40"/>
    </row>
    <row r="41" spans="1:73" ht="15" x14ac:dyDescent="0.25">
      <c r="A41" s="9" t="s">
        <v>86</v>
      </c>
      <c r="B41" s="8" t="s">
        <v>87</v>
      </c>
      <c r="C41" s="41">
        <v>37140</v>
      </c>
      <c r="D41" s="41">
        <v>40922</v>
      </c>
      <c r="E41" s="41">
        <v>41138</v>
      </c>
      <c r="F41" s="41">
        <v>45390</v>
      </c>
      <c r="G41" s="41">
        <v>48504</v>
      </c>
      <c r="H41" s="41">
        <v>50491</v>
      </c>
      <c r="I41" s="41">
        <v>52737</v>
      </c>
      <c r="J41" s="41">
        <v>52909</v>
      </c>
      <c r="K41" s="41">
        <v>57205</v>
      </c>
      <c r="L41" s="41">
        <v>59251</v>
      </c>
      <c r="M41" s="41">
        <v>62686</v>
      </c>
      <c r="N41" s="41">
        <v>63022</v>
      </c>
      <c r="O41" s="41">
        <v>68397</v>
      </c>
      <c r="P41" s="41">
        <v>70358</v>
      </c>
      <c r="Q41" s="41">
        <v>70781</v>
      </c>
      <c r="R41" s="41">
        <v>76830</v>
      </c>
      <c r="S41" s="41">
        <v>81182</v>
      </c>
      <c r="T41" s="41">
        <v>85326</v>
      </c>
      <c r="U41" s="41">
        <v>91638</v>
      </c>
      <c r="V41" s="41">
        <v>97037</v>
      </c>
      <c r="W41" s="41">
        <v>99243</v>
      </c>
      <c r="X41" s="41">
        <v>106042</v>
      </c>
      <c r="Y41" s="41">
        <v>112004</v>
      </c>
      <c r="Z41" s="41">
        <v>118276</v>
      </c>
      <c r="AA41" s="41">
        <v>126626</v>
      </c>
      <c r="AB41" s="41">
        <v>138176</v>
      </c>
      <c r="AC41" s="41">
        <v>148841</v>
      </c>
      <c r="AD41" s="41">
        <v>168207</v>
      </c>
      <c r="AE41" s="41">
        <v>166679</v>
      </c>
      <c r="AF41" s="41">
        <v>203631</v>
      </c>
      <c r="AG41" s="41">
        <v>228664</v>
      </c>
      <c r="AH41" s="41">
        <v>245665</v>
      </c>
      <c r="AI41" s="41">
        <v>261973</v>
      </c>
      <c r="AJ41" s="41">
        <v>326101</v>
      </c>
      <c r="AK41" s="41">
        <v>340363</v>
      </c>
      <c r="AL41" s="41">
        <v>338408</v>
      </c>
      <c r="AM41" s="41">
        <v>361569</v>
      </c>
      <c r="AN41" s="41">
        <v>388816</v>
      </c>
      <c r="AO41" s="41">
        <v>439963</v>
      </c>
      <c r="AP41" s="41">
        <v>458117</v>
      </c>
      <c r="AQ41" s="41">
        <v>514432</v>
      </c>
      <c r="AR41" s="41">
        <v>536296</v>
      </c>
      <c r="AS41" s="41">
        <v>566752</v>
      </c>
      <c r="AT41" s="41">
        <v>589293</v>
      </c>
      <c r="AU41" s="41">
        <v>596964</v>
      </c>
      <c r="AV41" s="41">
        <v>630167</v>
      </c>
      <c r="AW41" s="41">
        <v>677234</v>
      </c>
      <c r="AX41" s="41">
        <v>736632</v>
      </c>
      <c r="AY41" s="41">
        <v>779119</v>
      </c>
      <c r="AZ41" s="41">
        <v>814565</v>
      </c>
      <c r="BA41" s="41">
        <v>852152</v>
      </c>
      <c r="BB41" s="41">
        <v>886541</v>
      </c>
      <c r="BC41" s="41">
        <v>947821</v>
      </c>
      <c r="BD41" s="41">
        <v>992806</v>
      </c>
      <c r="BE41" s="41">
        <v>989406</v>
      </c>
      <c r="BF41" s="41">
        <v>1040390</v>
      </c>
      <c r="BG41" s="41">
        <v>1104602</v>
      </c>
      <c r="BH41" s="41">
        <v>1185519</v>
      </c>
      <c r="BI41" s="41">
        <v>1233697</v>
      </c>
      <c r="BJ41" s="41">
        <v>1295130</v>
      </c>
      <c r="BK41" s="41">
        <v>1320719</v>
      </c>
      <c r="BL41" s="41">
        <v>1280722</v>
      </c>
      <c r="BM41" s="41">
        <v>1222531</v>
      </c>
      <c r="BN41" s="41">
        <v>1327540</v>
      </c>
      <c r="BO41" s="41">
        <v>1367645</v>
      </c>
      <c r="BP41" s="41">
        <v>1449243</v>
      </c>
      <c r="BQ41" s="41">
        <v>1512360</v>
      </c>
      <c r="BR41" s="41">
        <v>1550260</v>
      </c>
      <c r="BS41" s="43">
        <v>1610345</v>
      </c>
      <c r="BT41" s="40"/>
      <c r="BU41" s="40"/>
    </row>
    <row r="42" spans="1:73" ht="15" x14ac:dyDescent="0.25">
      <c r="A42" s="9" t="s">
        <v>88</v>
      </c>
      <c r="B42" s="9" t="s">
        <v>206</v>
      </c>
      <c r="C42" s="41" t="s">
        <v>281</v>
      </c>
      <c r="D42" s="41" t="s">
        <v>281</v>
      </c>
      <c r="E42" s="41" t="s">
        <v>281</v>
      </c>
      <c r="F42" s="41" t="s">
        <v>281</v>
      </c>
      <c r="G42" s="41" t="s">
        <v>281</v>
      </c>
      <c r="H42" s="41" t="s">
        <v>281</v>
      </c>
      <c r="I42" s="41" t="s">
        <v>281</v>
      </c>
      <c r="J42" s="41" t="s">
        <v>281</v>
      </c>
      <c r="K42" s="41" t="s">
        <v>281</v>
      </c>
      <c r="L42" s="41" t="s">
        <v>281</v>
      </c>
      <c r="M42" s="41" t="s">
        <v>281</v>
      </c>
      <c r="N42" s="41" t="s">
        <v>281</v>
      </c>
      <c r="O42" s="41" t="s">
        <v>281</v>
      </c>
      <c r="P42" s="41" t="s">
        <v>281</v>
      </c>
      <c r="Q42" s="41" t="s">
        <v>281</v>
      </c>
      <c r="R42" s="41" t="s">
        <v>281</v>
      </c>
      <c r="S42" s="41" t="s">
        <v>281</v>
      </c>
      <c r="T42" s="41" t="s">
        <v>281</v>
      </c>
      <c r="U42" s="41" t="s">
        <v>281</v>
      </c>
      <c r="V42" s="41" t="s">
        <v>281</v>
      </c>
      <c r="W42" s="41" t="s">
        <v>281</v>
      </c>
      <c r="X42" s="41" t="s">
        <v>281</v>
      </c>
      <c r="Y42" s="41" t="s">
        <v>281</v>
      </c>
      <c r="Z42" s="41" t="s">
        <v>281</v>
      </c>
      <c r="AA42" s="41" t="s">
        <v>281</v>
      </c>
      <c r="AB42" s="41" t="s">
        <v>281</v>
      </c>
      <c r="AC42" s="41" t="s">
        <v>281</v>
      </c>
      <c r="AD42" s="41" t="s">
        <v>281</v>
      </c>
      <c r="AE42" s="41" t="s">
        <v>281</v>
      </c>
      <c r="AF42" s="41" t="s">
        <v>281</v>
      </c>
      <c r="AG42" s="41" t="s">
        <v>281</v>
      </c>
      <c r="AH42" s="41" t="s">
        <v>281</v>
      </c>
      <c r="AI42" s="41" t="s">
        <v>281</v>
      </c>
      <c r="AJ42" s="41" t="s">
        <v>281</v>
      </c>
      <c r="AK42" s="41" t="s">
        <v>281</v>
      </c>
      <c r="AL42" s="41" t="s">
        <v>281</v>
      </c>
      <c r="AM42" s="41" t="s">
        <v>281</v>
      </c>
      <c r="AN42" s="41" t="s">
        <v>281</v>
      </c>
      <c r="AO42" s="41" t="s">
        <v>281</v>
      </c>
      <c r="AP42" s="41" t="s">
        <v>281</v>
      </c>
      <c r="AQ42" s="41" t="s">
        <v>281</v>
      </c>
      <c r="AR42" s="41" t="s">
        <v>281</v>
      </c>
      <c r="AS42" s="41" t="s">
        <v>281</v>
      </c>
      <c r="AT42" s="41" t="s">
        <v>281</v>
      </c>
      <c r="AU42" s="41" t="s">
        <v>281</v>
      </c>
      <c r="AV42" s="41" t="s">
        <v>281</v>
      </c>
      <c r="AW42" s="41" t="s">
        <v>281</v>
      </c>
      <c r="AX42" s="41" t="s">
        <v>281</v>
      </c>
      <c r="AY42" s="41" t="s">
        <v>281</v>
      </c>
      <c r="AZ42" s="41" t="s">
        <v>281</v>
      </c>
      <c r="BA42" s="41">
        <v>173858</v>
      </c>
      <c r="BB42" s="41">
        <v>173742</v>
      </c>
      <c r="BC42" s="41">
        <v>195409</v>
      </c>
      <c r="BD42" s="41">
        <v>194277</v>
      </c>
      <c r="BE42" s="41">
        <v>175731</v>
      </c>
      <c r="BF42" s="41">
        <v>208530</v>
      </c>
      <c r="BG42" s="41">
        <v>211001</v>
      </c>
      <c r="BH42" s="41">
        <v>216834</v>
      </c>
      <c r="BI42" s="41">
        <v>211388</v>
      </c>
      <c r="BJ42" s="41">
        <v>213976</v>
      </c>
      <c r="BK42" s="41">
        <v>214233</v>
      </c>
      <c r="BL42" s="41">
        <v>187191</v>
      </c>
      <c r="BM42" s="41">
        <v>153245</v>
      </c>
      <c r="BN42" s="41">
        <v>206625</v>
      </c>
      <c r="BO42" s="41">
        <v>211226</v>
      </c>
      <c r="BP42" s="41">
        <v>239964</v>
      </c>
      <c r="BQ42" s="41">
        <v>248142</v>
      </c>
      <c r="BR42" s="41">
        <v>252199</v>
      </c>
      <c r="BS42" s="44" t="s">
        <v>337</v>
      </c>
      <c r="BT42" s="40"/>
      <c r="BU42" s="40"/>
    </row>
    <row r="43" spans="1:73" ht="15" x14ac:dyDescent="0.25">
      <c r="A43" s="9" t="s">
        <v>90</v>
      </c>
      <c r="B43" s="9" t="s">
        <v>207</v>
      </c>
      <c r="C43" s="41" t="s">
        <v>281</v>
      </c>
      <c r="D43" s="41" t="s">
        <v>281</v>
      </c>
      <c r="E43" s="41" t="s">
        <v>281</v>
      </c>
      <c r="F43" s="41" t="s">
        <v>281</v>
      </c>
      <c r="G43" s="41" t="s">
        <v>281</v>
      </c>
      <c r="H43" s="41" t="s">
        <v>281</v>
      </c>
      <c r="I43" s="41" t="s">
        <v>281</v>
      </c>
      <c r="J43" s="41" t="s">
        <v>281</v>
      </c>
      <c r="K43" s="41" t="s">
        <v>281</v>
      </c>
      <c r="L43" s="41" t="s">
        <v>281</v>
      </c>
      <c r="M43" s="41" t="s">
        <v>281</v>
      </c>
      <c r="N43" s="41" t="s">
        <v>281</v>
      </c>
      <c r="O43" s="41" t="s">
        <v>281</v>
      </c>
      <c r="P43" s="41" t="s">
        <v>281</v>
      </c>
      <c r="Q43" s="41" t="s">
        <v>281</v>
      </c>
      <c r="R43" s="41" t="s">
        <v>281</v>
      </c>
      <c r="S43" s="41" t="s">
        <v>281</v>
      </c>
      <c r="T43" s="41" t="s">
        <v>281</v>
      </c>
      <c r="U43" s="41" t="s">
        <v>281</v>
      </c>
      <c r="V43" s="41" t="s">
        <v>281</v>
      </c>
      <c r="W43" s="41" t="s">
        <v>281</v>
      </c>
      <c r="X43" s="41" t="s">
        <v>281</v>
      </c>
      <c r="Y43" s="41" t="s">
        <v>281</v>
      </c>
      <c r="Z43" s="41" t="s">
        <v>281</v>
      </c>
      <c r="AA43" s="41" t="s">
        <v>281</v>
      </c>
      <c r="AB43" s="41" t="s">
        <v>281</v>
      </c>
      <c r="AC43" s="41" t="s">
        <v>281</v>
      </c>
      <c r="AD43" s="41" t="s">
        <v>281</v>
      </c>
      <c r="AE43" s="41" t="s">
        <v>281</v>
      </c>
      <c r="AF43" s="41" t="s">
        <v>281</v>
      </c>
      <c r="AG43" s="41" t="s">
        <v>281</v>
      </c>
      <c r="AH43" s="41" t="s">
        <v>281</v>
      </c>
      <c r="AI43" s="41" t="s">
        <v>281</v>
      </c>
      <c r="AJ43" s="41" t="s">
        <v>281</v>
      </c>
      <c r="AK43" s="41" t="s">
        <v>281</v>
      </c>
      <c r="AL43" s="41" t="s">
        <v>281</v>
      </c>
      <c r="AM43" s="41" t="s">
        <v>281</v>
      </c>
      <c r="AN43" s="41" t="s">
        <v>281</v>
      </c>
      <c r="AO43" s="41" t="s">
        <v>281</v>
      </c>
      <c r="AP43" s="41" t="s">
        <v>281</v>
      </c>
      <c r="AQ43" s="41" t="s">
        <v>281</v>
      </c>
      <c r="AR43" s="41" t="s">
        <v>281</v>
      </c>
      <c r="AS43" s="41" t="s">
        <v>281</v>
      </c>
      <c r="AT43" s="41" t="s">
        <v>281</v>
      </c>
      <c r="AU43" s="41" t="s">
        <v>281</v>
      </c>
      <c r="AV43" s="41" t="s">
        <v>281</v>
      </c>
      <c r="AW43" s="41" t="s">
        <v>281</v>
      </c>
      <c r="AX43" s="41" t="s">
        <v>281</v>
      </c>
      <c r="AY43" s="41" t="s">
        <v>281</v>
      </c>
      <c r="AZ43" s="41" t="s">
        <v>281</v>
      </c>
      <c r="BA43" s="41">
        <v>128866</v>
      </c>
      <c r="BB43" s="41">
        <v>132793</v>
      </c>
      <c r="BC43" s="41">
        <v>139680</v>
      </c>
      <c r="BD43" s="41">
        <v>140712</v>
      </c>
      <c r="BE43" s="41">
        <v>151928</v>
      </c>
      <c r="BF43" s="41">
        <v>153364</v>
      </c>
      <c r="BG43" s="41">
        <v>158343</v>
      </c>
      <c r="BH43" s="41">
        <v>167627</v>
      </c>
      <c r="BI43" s="41">
        <v>174404</v>
      </c>
      <c r="BJ43" s="41">
        <v>184214</v>
      </c>
      <c r="BK43" s="41">
        <v>186946</v>
      </c>
      <c r="BL43" s="41">
        <v>194278</v>
      </c>
      <c r="BM43" s="41">
        <v>191873</v>
      </c>
      <c r="BN43" s="41">
        <v>198889</v>
      </c>
      <c r="BO43" s="41">
        <v>206590</v>
      </c>
      <c r="BP43" s="41">
        <v>211396</v>
      </c>
      <c r="BQ43" s="41">
        <v>215483</v>
      </c>
      <c r="BR43" s="41">
        <v>222658</v>
      </c>
      <c r="BS43" s="44" t="s">
        <v>338</v>
      </c>
      <c r="BT43" s="40"/>
      <c r="BU43" s="40"/>
    </row>
    <row r="44" spans="1:73" ht="15" x14ac:dyDescent="0.25">
      <c r="A44" s="9" t="s">
        <v>92</v>
      </c>
      <c r="B44" s="9" t="s">
        <v>208</v>
      </c>
      <c r="C44" s="41" t="s">
        <v>281</v>
      </c>
      <c r="D44" s="41" t="s">
        <v>281</v>
      </c>
      <c r="E44" s="41" t="s">
        <v>281</v>
      </c>
      <c r="F44" s="41" t="s">
        <v>281</v>
      </c>
      <c r="G44" s="41" t="s">
        <v>281</v>
      </c>
      <c r="H44" s="41" t="s">
        <v>281</v>
      </c>
      <c r="I44" s="41" t="s">
        <v>281</v>
      </c>
      <c r="J44" s="41" t="s">
        <v>281</v>
      </c>
      <c r="K44" s="41" t="s">
        <v>281</v>
      </c>
      <c r="L44" s="41" t="s">
        <v>281</v>
      </c>
      <c r="M44" s="41" t="s">
        <v>281</v>
      </c>
      <c r="N44" s="41" t="s">
        <v>281</v>
      </c>
      <c r="O44" s="41" t="s">
        <v>281</v>
      </c>
      <c r="P44" s="41" t="s">
        <v>281</v>
      </c>
      <c r="Q44" s="41" t="s">
        <v>281</v>
      </c>
      <c r="R44" s="41" t="s">
        <v>281</v>
      </c>
      <c r="S44" s="41" t="s">
        <v>281</v>
      </c>
      <c r="T44" s="41" t="s">
        <v>281</v>
      </c>
      <c r="U44" s="41" t="s">
        <v>281</v>
      </c>
      <c r="V44" s="41" t="s">
        <v>281</v>
      </c>
      <c r="W44" s="41" t="s">
        <v>281</v>
      </c>
      <c r="X44" s="41" t="s">
        <v>281</v>
      </c>
      <c r="Y44" s="41" t="s">
        <v>281</v>
      </c>
      <c r="Z44" s="41" t="s">
        <v>281</v>
      </c>
      <c r="AA44" s="41" t="s">
        <v>281</v>
      </c>
      <c r="AB44" s="41" t="s">
        <v>281</v>
      </c>
      <c r="AC44" s="41" t="s">
        <v>281</v>
      </c>
      <c r="AD44" s="41" t="s">
        <v>281</v>
      </c>
      <c r="AE44" s="41" t="s">
        <v>281</v>
      </c>
      <c r="AF44" s="41" t="s">
        <v>281</v>
      </c>
      <c r="AG44" s="41" t="s">
        <v>281</v>
      </c>
      <c r="AH44" s="41" t="s">
        <v>281</v>
      </c>
      <c r="AI44" s="41" t="s">
        <v>281</v>
      </c>
      <c r="AJ44" s="41" t="s">
        <v>281</v>
      </c>
      <c r="AK44" s="41" t="s">
        <v>281</v>
      </c>
      <c r="AL44" s="41" t="s">
        <v>281</v>
      </c>
      <c r="AM44" s="41" t="s">
        <v>281</v>
      </c>
      <c r="AN44" s="41" t="s">
        <v>281</v>
      </c>
      <c r="AO44" s="41" t="s">
        <v>281</v>
      </c>
      <c r="AP44" s="41" t="s">
        <v>281</v>
      </c>
      <c r="AQ44" s="41" t="s">
        <v>281</v>
      </c>
      <c r="AR44" s="41" t="s">
        <v>281</v>
      </c>
      <c r="AS44" s="41" t="s">
        <v>281</v>
      </c>
      <c r="AT44" s="41" t="s">
        <v>281</v>
      </c>
      <c r="AU44" s="41" t="s">
        <v>281</v>
      </c>
      <c r="AV44" s="41" t="s">
        <v>281</v>
      </c>
      <c r="AW44" s="41" t="s">
        <v>281</v>
      </c>
      <c r="AX44" s="41" t="s">
        <v>281</v>
      </c>
      <c r="AY44" s="41" t="s">
        <v>281</v>
      </c>
      <c r="AZ44" s="41" t="s">
        <v>281</v>
      </c>
      <c r="BA44" s="41">
        <v>115390</v>
      </c>
      <c r="BB44" s="41">
        <v>122248</v>
      </c>
      <c r="BC44" s="41">
        <v>130266</v>
      </c>
      <c r="BD44" s="41">
        <v>134638</v>
      </c>
      <c r="BE44" s="41">
        <v>137569</v>
      </c>
      <c r="BF44" s="41">
        <v>138195</v>
      </c>
      <c r="BG44" s="41">
        <v>155948</v>
      </c>
      <c r="BH44" s="41">
        <v>171156</v>
      </c>
      <c r="BI44" s="41">
        <v>179456</v>
      </c>
      <c r="BJ44" s="41">
        <v>184332</v>
      </c>
      <c r="BK44" s="41">
        <v>193902</v>
      </c>
      <c r="BL44" s="41">
        <v>200087</v>
      </c>
      <c r="BM44" s="41">
        <v>208690</v>
      </c>
      <c r="BN44" s="41">
        <v>216606</v>
      </c>
      <c r="BO44" s="41">
        <v>214320</v>
      </c>
      <c r="BP44" s="41">
        <v>214665</v>
      </c>
      <c r="BQ44" s="41">
        <v>217898</v>
      </c>
      <c r="BR44" s="41">
        <v>221933</v>
      </c>
      <c r="BS44" s="44" t="s">
        <v>339</v>
      </c>
      <c r="BT44" s="40"/>
      <c r="BU44" s="40"/>
    </row>
    <row r="45" spans="1:73" ht="15" x14ac:dyDescent="0.25">
      <c r="A45" s="9" t="s">
        <v>94</v>
      </c>
      <c r="B45" s="9" t="s">
        <v>209</v>
      </c>
      <c r="C45" s="41" t="s">
        <v>281</v>
      </c>
      <c r="D45" s="41" t="s">
        <v>281</v>
      </c>
      <c r="E45" s="41" t="s">
        <v>281</v>
      </c>
      <c r="F45" s="41" t="s">
        <v>281</v>
      </c>
      <c r="G45" s="41" t="s">
        <v>281</v>
      </c>
      <c r="H45" s="41" t="s">
        <v>281</v>
      </c>
      <c r="I45" s="41" t="s">
        <v>281</v>
      </c>
      <c r="J45" s="41" t="s">
        <v>281</v>
      </c>
      <c r="K45" s="41" t="s">
        <v>281</v>
      </c>
      <c r="L45" s="41" t="s">
        <v>281</v>
      </c>
      <c r="M45" s="41" t="s">
        <v>281</v>
      </c>
      <c r="N45" s="41" t="s">
        <v>281</v>
      </c>
      <c r="O45" s="41" t="s">
        <v>281</v>
      </c>
      <c r="P45" s="41" t="s">
        <v>281</v>
      </c>
      <c r="Q45" s="41" t="s">
        <v>281</v>
      </c>
      <c r="R45" s="41" t="s">
        <v>281</v>
      </c>
      <c r="S45" s="41" t="s">
        <v>281</v>
      </c>
      <c r="T45" s="41" t="s">
        <v>281</v>
      </c>
      <c r="U45" s="41" t="s">
        <v>281</v>
      </c>
      <c r="V45" s="41" t="s">
        <v>281</v>
      </c>
      <c r="W45" s="41" t="s">
        <v>281</v>
      </c>
      <c r="X45" s="41" t="s">
        <v>281</v>
      </c>
      <c r="Y45" s="41" t="s">
        <v>281</v>
      </c>
      <c r="Z45" s="41" t="s">
        <v>281</v>
      </c>
      <c r="AA45" s="41" t="s">
        <v>281</v>
      </c>
      <c r="AB45" s="41" t="s">
        <v>281</v>
      </c>
      <c r="AC45" s="41" t="s">
        <v>281</v>
      </c>
      <c r="AD45" s="41" t="s">
        <v>281</v>
      </c>
      <c r="AE45" s="41" t="s">
        <v>281</v>
      </c>
      <c r="AF45" s="41" t="s">
        <v>281</v>
      </c>
      <c r="AG45" s="41" t="s">
        <v>281</v>
      </c>
      <c r="AH45" s="41" t="s">
        <v>281</v>
      </c>
      <c r="AI45" s="41" t="s">
        <v>281</v>
      </c>
      <c r="AJ45" s="41" t="s">
        <v>281</v>
      </c>
      <c r="AK45" s="41" t="s">
        <v>281</v>
      </c>
      <c r="AL45" s="41" t="s">
        <v>281</v>
      </c>
      <c r="AM45" s="41" t="s">
        <v>281</v>
      </c>
      <c r="AN45" s="41" t="s">
        <v>281</v>
      </c>
      <c r="AO45" s="41" t="s">
        <v>281</v>
      </c>
      <c r="AP45" s="41" t="s">
        <v>281</v>
      </c>
      <c r="AQ45" s="41" t="s">
        <v>281</v>
      </c>
      <c r="AR45" s="41" t="s">
        <v>281</v>
      </c>
      <c r="AS45" s="41" t="s">
        <v>281</v>
      </c>
      <c r="AT45" s="41" t="s">
        <v>281</v>
      </c>
      <c r="AU45" s="41" t="s">
        <v>281</v>
      </c>
      <c r="AV45" s="41" t="s">
        <v>281</v>
      </c>
      <c r="AW45" s="41" t="s">
        <v>281</v>
      </c>
      <c r="AX45" s="41" t="s">
        <v>281</v>
      </c>
      <c r="AY45" s="41" t="s">
        <v>281</v>
      </c>
      <c r="AZ45" s="41" t="s">
        <v>281</v>
      </c>
      <c r="BA45" s="41">
        <v>434038</v>
      </c>
      <c r="BB45" s="41">
        <v>457759</v>
      </c>
      <c r="BC45" s="41">
        <v>482465</v>
      </c>
      <c r="BD45" s="41">
        <v>523178</v>
      </c>
      <c r="BE45" s="41">
        <v>524177</v>
      </c>
      <c r="BF45" s="41">
        <v>540301</v>
      </c>
      <c r="BG45" s="41">
        <v>579311</v>
      </c>
      <c r="BH45" s="41">
        <v>629901</v>
      </c>
      <c r="BI45" s="41">
        <v>668449</v>
      </c>
      <c r="BJ45" s="41">
        <v>712608</v>
      </c>
      <c r="BK45" s="41">
        <v>725638</v>
      </c>
      <c r="BL45" s="41">
        <v>699166</v>
      </c>
      <c r="BM45" s="41">
        <v>668722</v>
      </c>
      <c r="BN45" s="41">
        <v>705420</v>
      </c>
      <c r="BO45" s="41">
        <v>735510</v>
      </c>
      <c r="BP45" s="41">
        <v>783218</v>
      </c>
      <c r="BQ45" s="41">
        <v>830837</v>
      </c>
      <c r="BR45" s="41">
        <v>853470</v>
      </c>
      <c r="BS45" s="44" t="s">
        <v>340</v>
      </c>
      <c r="BT45" s="40"/>
      <c r="BU45" s="40"/>
    </row>
    <row r="46" spans="1:73" ht="15" x14ac:dyDescent="0.25">
      <c r="A46" s="9" t="s">
        <v>96</v>
      </c>
      <c r="B46" s="8" t="s">
        <v>89</v>
      </c>
      <c r="C46" s="41">
        <v>23708</v>
      </c>
      <c r="D46" s="41">
        <v>25300</v>
      </c>
      <c r="E46" s="41">
        <v>25527</v>
      </c>
      <c r="F46" s="41">
        <v>28638</v>
      </c>
      <c r="G46" s="41">
        <v>31997</v>
      </c>
      <c r="H46" s="41">
        <v>33229</v>
      </c>
      <c r="I46" s="41">
        <v>34814</v>
      </c>
      <c r="J46" s="41">
        <v>30416</v>
      </c>
      <c r="K46" s="41">
        <v>33365</v>
      </c>
      <c r="L46" s="41">
        <v>35381</v>
      </c>
      <c r="M46" s="41">
        <v>36161</v>
      </c>
      <c r="N46" s="41">
        <v>34189</v>
      </c>
      <c r="O46" s="41">
        <v>37556</v>
      </c>
      <c r="P46" s="41">
        <v>38205</v>
      </c>
      <c r="Q46" s="41">
        <v>38738</v>
      </c>
      <c r="R46" s="41">
        <v>41897</v>
      </c>
      <c r="S46" s="41">
        <v>43591</v>
      </c>
      <c r="T46" s="41">
        <v>46767</v>
      </c>
      <c r="U46" s="41">
        <v>50500</v>
      </c>
      <c r="V46" s="41">
        <v>54896</v>
      </c>
      <c r="W46" s="41">
        <v>57875</v>
      </c>
      <c r="X46" s="41">
        <v>62457</v>
      </c>
      <c r="Y46" s="41">
        <v>70180</v>
      </c>
      <c r="Z46" s="41">
        <v>74855</v>
      </c>
      <c r="AA46" s="41">
        <v>80370</v>
      </c>
      <c r="AB46" s="41">
        <v>87541</v>
      </c>
      <c r="AC46" s="41">
        <v>96666</v>
      </c>
      <c r="AD46" s="41">
        <v>109155</v>
      </c>
      <c r="AE46" s="41">
        <v>113750</v>
      </c>
      <c r="AF46" s="41">
        <v>126504</v>
      </c>
      <c r="AG46" s="41">
        <v>145830</v>
      </c>
      <c r="AH46" s="41">
        <v>169407</v>
      </c>
      <c r="AI46" s="41">
        <v>184052</v>
      </c>
      <c r="AJ46" s="41">
        <v>208459</v>
      </c>
      <c r="AK46" s="41">
        <v>216375</v>
      </c>
      <c r="AL46" s="41">
        <v>218325</v>
      </c>
      <c r="AM46" s="41">
        <v>231569</v>
      </c>
      <c r="AN46" s="41">
        <v>255222</v>
      </c>
      <c r="AO46" s="41">
        <v>257947</v>
      </c>
      <c r="AP46" s="41">
        <v>265147</v>
      </c>
      <c r="AQ46" s="41">
        <v>285730</v>
      </c>
      <c r="AR46" s="41">
        <v>315224</v>
      </c>
      <c r="AS46" s="41">
        <v>331776</v>
      </c>
      <c r="AT46" s="41">
        <v>353193</v>
      </c>
      <c r="AU46" s="41">
        <v>357856</v>
      </c>
      <c r="AV46" s="41">
        <v>376121</v>
      </c>
      <c r="AW46" s="41">
        <v>395708</v>
      </c>
      <c r="AX46" s="41">
        <v>422503</v>
      </c>
      <c r="AY46" s="41">
        <v>444430</v>
      </c>
      <c r="AZ46" s="41">
        <v>468675</v>
      </c>
      <c r="BA46" s="41">
        <v>500634</v>
      </c>
      <c r="BB46" s="41">
        <v>524474</v>
      </c>
      <c r="BC46" s="41">
        <v>553648</v>
      </c>
      <c r="BD46" s="41">
        <v>590852</v>
      </c>
      <c r="BE46" s="41">
        <v>582506</v>
      </c>
      <c r="BF46" s="41">
        <v>587452</v>
      </c>
      <c r="BG46" s="41">
        <v>620691</v>
      </c>
      <c r="BH46" s="41">
        <v>686436</v>
      </c>
      <c r="BI46" s="41">
        <v>749864</v>
      </c>
      <c r="BJ46" s="41">
        <v>818014</v>
      </c>
      <c r="BK46" s="41">
        <v>866935</v>
      </c>
      <c r="BL46" s="41">
        <v>907885</v>
      </c>
      <c r="BM46" s="41">
        <v>773481</v>
      </c>
      <c r="BN46" s="41">
        <v>844738</v>
      </c>
      <c r="BO46" s="41">
        <v>924895</v>
      </c>
      <c r="BP46" s="41">
        <v>974435</v>
      </c>
      <c r="BQ46" s="41">
        <v>1006563</v>
      </c>
      <c r="BR46" s="41">
        <v>1068982</v>
      </c>
      <c r="BS46" s="43">
        <v>1071332</v>
      </c>
      <c r="BT46" s="40"/>
      <c r="BU46" s="40"/>
    </row>
    <row r="47" spans="1:73" ht="15" x14ac:dyDescent="0.25">
      <c r="A47" s="9" t="s">
        <v>98</v>
      </c>
      <c r="B47" s="9" t="s">
        <v>91</v>
      </c>
      <c r="C47" s="41" t="s">
        <v>281</v>
      </c>
      <c r="D47" s="41" t="s">
        <v>281</v>
      </c>
      <c r="E47" s="41" t="s">
        <v>281</v>
      </c>
      <c r="F47" s="41" t="s">
        <v>281</v>
      </c>
      <c r="G47" s="41" t="s">
        <v>281</v>
      </c>
      <c r="H47" s="41" t="s">
        <v>281</v>
      </c>
      <c r="I47" s="41" t="s">
        <v>281</v>
      </c>
      <c r="J47" s="41" t="s">
        <v>281</v>
      </c>
      <c r="K47" s="41" t="s">
        <v>281</v>
      </c>
      <c r="L47" s="41" t="s">
        <v>281</v>
      </c>
      <c r="M47" s="41" t="s">
        <v>281</v>
      </c>
      <c r="N47" s="41" t="s">
        <v>281</v>
      </c>
      <c r="O47" s="41" t="s">
        <v>281</v>
      </c>
      <c r="P47" s="41" t="s">
        <v>281</v>
      </c>
      <c r="Q47" s="41" t="s">
        <v>281</v>
      </c>
      <c r="R47" s="41" t="s">
        <v>281</v>
      </c>
      <c r="S47" s="41">
        <v>4204</v>
      </c>
      <c r="T47" s="41">
        <v>4771</v>
      </c>
      <c r="U47" s="41">
        <v>5595</v>
      </c>
      <c r="V47" s="41">
        <v>6474</v>
      </c>
      <c r="W47" s="41">
        <v>7830</v>
      </c>
      <c r="X47" s="41">
        <v>8948</v>
      </c>
      <c r="Y47" s="41">
        <v>10177</v>
      </c>
      <c r="Z47" s="41">
        <v>10814</v>
      </c>
      <c r="AA47" s="41">
        <v>11782</v>
      </c>
      <c r="AB47" s="41">
        <v>13142</v>
      </c>
      <c r="AC47" s="41">
        <v>15025</v>
      </c>
      <c r="AD47" s="41">
        <v>17804</v>
      </c>
      <c r="AE47" s="41">
        <v>18149</v>
      </c>
      <c r="AF47" s="41">
        <v>20750</v>
      </c>
      <c r="AG47" s="41">
        <v>23633</v>
      </c>
      <c r="AH47" s="41">
        <v>26707</v>
      </c>
      <c r="AI47" s="41">
        <v>25268</v>
      </c>
      <c r="AJ47" s="41">
        <v>37355</v>
      </c>
      <c r="AK47" s="41">
        <v>33230</v>
      </c>
      <c r="AL47" s="41">
        <v>40063</v>
      </c>
      <c r="AM47" s="41">
        <v>43897</v>
      </c>
      <c r="AN47" s="41">
        <v>50323</v>
      </c>
      <c r="AO47" s="41">
        <v>53776</v>
      </c>
      <c r="AP47" s="41">
        <v>58003</v>
      </c>
      <c r="AQ47" s="41">
        <v>67434</v>
      </c>
      <c r="AR47" s="41">
        <v>75391</v>
      </c>
      <c r="AS47" s="41">
        <v>77768</v>
      </c>
      <c r="AT47" s="41">
        <v>80586</v>
      </c>
      <c r="AU47" s="41">
        <v>81169</v>
      </c>
      <c r="AV47" s="41">
        <v>82923</v>
      </c>
      <c r="AW47" s="41">
        <v>88694</v>
      </c>
      <c r="AX47" s="41">
        <v>92779</v>
      </c>
      <c r="AY47" s="41">
        <v>98887</v>
      </c>
      <c r="AZ47" s="41">
        <v>103931</v>
      </c>
      <c r="BA47" s="41">
        <v>114308</v>
      </c>
      <c r="BB47" s="41">
        <v>111089</v>
      </c>
      <c r="BC47" s="41">
        <v>114618</v>
      </c>
      <c r="BD47" s="41">
        <v>123668</v>
      </c>
      <c r="BE47" s="41">
        <v>107172</v>
      </c>
      <c r="BF47" s="41">
        <v>100688</v>
      </c>
      <c r="BG47" s="41">
        <v>109861</v>
      </c>
      <c r="BH47" s="41">
        <v>120549</v>
      </c>
      <c r="BI47" s="41">
        <v>133590</v>
      </c>
      <c r="BJ47" s="41">
        <v>145059</v>
      </c>
      <c r="BK47" s="41">
        <v>155997</v>
      </c>
      <c r="BL47" s="41">
        <v>165019</v>
      </c>
      <c r="BM47" s="41">
        <v>136328</v>
      </c>
      <c r="BN47" s="41">
        <v>153610</v>
      </c>
      <c r="BO47" s="41">
        <v>170380</v>
      </c>
      <c r="BP47" s="41">
        <v>178090</v>
      </c>
      <c r="BQ47" s="41">
        <v>181418</v>
      </c>
      <c r="BR47" s="41">
        <v>188759</v>
      </c>
      <c r="BS47" s="44" t="s">
        <v>341</v>
      </c>
      <c r="BT47" s="40"/>
      <c r="BU47" s="40"/>
    </row>
    <row r="48" spans="1:73" ht="15" x14ac:dyDescent="0.25">
      <c r="A48" s="9" t="s">
        <v>100</v>
      </c>
      <c r="B48" s="9" t="s">
        <v>93</v>
      </c>
      <c r="C48" s="41" t="s">
        <v>281</v>
      </c>
      <c r="D48" s="41" t="s">
        <v>281</v>
      </c>
      <c r="E48" s="41" t="s">
        <v>281</v>
      </c>
      <c r="F48" s="41" t="s">
        <v>281</v>
      </c>
      <c r="G48" s="41" t="s">
        <v>281</v>
      </c>
      <c r="H48" s="41" t="s">
        <v>281</v>
      </c>
      <c r="I48" s="41" t="s">
        <v>281</v>
      </c>
      <c r="J48" s="41" t="s">
        <v>281</v>
      </c>
      <c r="K48" s="41" t="s">
        <v>281</v>
      </c>
      <c r="L48" s="41" t="s">
        <v>281</v>
      </c>
      <c r="M48" s="41" t="s">
        <v>281</v>
      </c>
      <c r="N48" s="41" t="s">
        <v>281</v>
      </c>
      <c r="O48" s="41" t="s">
        <v>281</v>
      </c>
      <c r="P48" s="41" t="s">
        <v>281</v>
      </c>
      <c r="Q48" s="41" t="s">
        <v>281</v>
      </c>
      <c r="R48" s="41" t="s">
        <v>281</v>
      </c>
      <c r="S48" s="41">
        <v>11383</v>
      </c>
      <c r="T48" s="41">
        <v>11787</v>
      </c>
      <c r="U48" s="41">
        <v>12385</v>
      </c>
      <c r="V48" s="41">
        <v>12974</v>
      </c>
      <c r="W48" s="41">
        <v>12670</v>
      </c>
      <c r="X48" s="41">
        <v>13142</v>
      </c>
      <c r="Y48" s="41">
        <v>13758</v>
      </c>
      <c r="Z48" s="41">
        <v>14303</v>
      </c>
      <c r="AA48" s="41">
        <v>15123</v>
      </c>
      <c r="AB48" s="41">
        <v>15945</v>
      </c>
      <c r="AC48" s="41">
        <v>17657</v>
      </c>
      <c r="AD48" s="41">
        <v>20150</v>
      </c>
      <c r="AE48" s="41">
        <v>19930</v>
      </c>
      <c r="AF48" s="41">
        <v>20865</v>
      </c>
      <c r="AG48" s="41">
        <v>23966</v>
      </c>
      <c r="AH48" s="41">
        <v>25752</v>
      </c>
      <c r="AI48" s="41">
        <v>29097</v>
      </c>
      <c r="AJ48" s="41">
        <v>32826</v>
      </c>
      <c r="AK48" s="41">
        <v>36533</v>
      </c>
      <c r="AL48" s="41">
        <v>32914</v>
      </c>
      <c r="AM48" s="41">
        <v>31976</v>
      </c>
      <c r="AN48" s="41">
        <v>35231</v>
      </c>
      <c r="AO48" s="41">
        <v>33003</v>
      </c>
      <c r="AP48" s="41">
        <v>31229</v>
      </c>
      <c r="AQ48" s="41">
        <v>31926</v>
      </c>
      <c r="AR48" s="41">
        <v>33685</v>
      </c>
      <c r="AS48" s="41">
        <v>34179</v>
      </c>
      <c r="AT48" s="41">
        <v>34767</v>
      </c>
      <c r="AU48" s="41">
        <v>34260</v>
      </c>
      <c r="AV48" s="41">
        <v>35130</v>
      </c>
      <c r="AW48" s="41">
        <v>35438</v>
      </c>
      <c r="AX48" s="41">
        <v>37351</v>
      </c>
      <c r="AY48" s="41">
        <v>38744</v>
      </c>
      <c r="AZ48" s="41">
        <v>38916</v>
      </c>
      <c r="BA48" s="41">
        <v>38993</v>
      </c>
      <c r="BB48" s="41">
        <v>38950</v>
      </c>
      <c r="BC48" s="41">
        <v>39466</v>
      </c>
      <c r="BD48" s="41">
        <v>40099</v>
      </c>
      <c r="BE48" s="41">
        <v>40687</v>
      </c>
      <c r="BF48" s="41">
        <v>41350</v>
      </c>
      <c r="BG48" s="41">
        <v>42322</v>
      </c>
      <c r="BH48" s="41">
        <v>46636</v>
      </c>
      <c r="BI48" s="41">
        <v>52599</v>
      </c>
      <c r="BJ48" s="41">
        <v>59312</v>
      </c>
      <c r="BK48" s="41">
        <v>61908</v>
      </c>
      <c r="BL48" s="41">
        <v>69503</v>
      </c>
      <c r="BM48" s="41">
        <v>55368</v>
      </c>
      <c r="BN48" s="41">
        <v>66975</v>
      </c>
      <c r="BO48" s="41">
        <v>76144</v>
      </c>
      <c r="BP48" s="41">
        <v>79272</v>
      </c>
      <c r="BQ48" s="41">
        <v>81732</v>
      </c>
      <c r="BR48" s="41">
        <v>88582</v>
      </c>
      <c r="BS48" s="44" t="s">
        <v>342</v>
      </c>
      <c r="BT48" s="40"/>
      <c r="BU48" s="40"/>
    </row>
    <row r="49" spans="1:73" ht="15" x14ac:dyDescent="0.25">
      <c r="A49" s="9" t="s">
        <v>102</v>
      </c>
      <c r="B49" s="9" t="s">
        <v>95</v>
      </c>
      <c r="C49" s="41" t="s">
        <v>281</v>
      </c>
      <c r="D49" s="41" t="s">
        <v>281</v>
      </c>
      <c r="E49" s="41" t="s">
        <v>281</v>
      </c>
      <c r="F49" s="41" t="s">
        <v>281</v>
      </c>
      <c r="G49" s="41" t="s">
        <v>281</v>
      </c>
      <c r="H49" s="41" t="s">
        <v>281</v>
      </c>
      <c r="I49" s="41" t="s">
        <v>281</v>
      </c>
      <c r="J49" s="41" t="s">
        <v>281</v>
      </c>
      <c r="K49" s="41" t="s">
        <v>281</v>
      </c>
      <c r="L49" s="41" t="s">
        <v>281</v>
      </c>
      <c r="M49" s="41" t="s">
        <v>281</v>
      </c>
      <c r="N49" s="41" t="s">
        <v>281</v>
      </c>
      <c r="O49" s="41" t="s">
        <v>281</v>
      </c>
      <c r="P49" s="41" t="s">
        <v>281</v>
      </c>
      <c r="Q49" s="41" t="s">
        <v>281</v>
      </c>
      <c r="R49" s="41" t="s">
        <v>281</v>
      </c>
      <c r="S49" s="41">
        <v>2745</v>
      </c>
      <c r="T49" s="41">
        <v>3009</v>
      </c>
      <c r="U49" s="41">
        <v>3114</v>
      </c>
      <c r="V49" s="41">
        <v>3687</v>
      </c>
      <c r="W49" s="41">
        <v>3945</v>
      </c>
      <c r="X49" s="41">
        <v>4490</v>
      </c>
      <c r="Y49" s="41">
        <v>4347</v>
      </c>
      <c r="Z49" s="41">
        <v>4700</v>
      </c>
      <c r="AA49" s="41">
        <v>4510</v>
      </c>
      <c r="AB49" s="41">
        <v>4922</v>
      </c>
      <c r="AC49" s="41">
        <v>5764</v>
      </c>
      <c r="AD49" s="41">
        <v>7199</v>
      </c>
      <c r="AE49" s="41">
        <v>7860</v>
      </c>
      <c r="AF49" s="41">
        <v>9761</v>
      </c>
      <c r="AG49" s="41">
        <v>11197</v>
      </c>
      <c r="AH49" s="41">
        <v>12398</v>
      </c>
      <c r="AI49" s="41">
        <v>14687</v>
      </c>
      <c r="AJ49" s="41">
        <v>15902</v>
      </c>
      <c r="AK49" s="41">
        <v>17718</v>
      </c>
      <c r="AL49" s="41">
        <v>15608</v>
      </c>
      <c r="AM49" s="41">
        <v>15926</v>
      </c>
      <c r="AN49" s="41">
        <v>16342</v>
      </c>
      <c r="AO49" s="41">
        <v>16253</v>
      </c>
      <c r="AP49" s="41">
        <v>16263</v>
      </c>
      <c r="AQ49" s="41">
        <v>15724</v>
      </c>
      <c r="AR49" s="41">
        <v>17362</v>
      </c>
      <c r="AS49" s="41">
        <v>17549</v>
      </c>
      <c r="AT49" s="41">
        <v>18494</v>
      </c>
      <c r="AU49" s="41">
        <v>19038</v>
      </c>
      <c r="AV49" s="41">
        <v>19096</v>
      </c>
      <c r="AW49" s="41">
        <v>19958</v>
      </c>
      <c r="AX49" s="41">
        <v>20400</v>
      </c>
      <c r="AY49" s="41">
        <v>22093</v>
      </c>
      <c r="AZ49" s="41">
        <v>23854</v>
      </c>
      <c r="BA49" s="41">
        <v>24569</v>
      </c>
      <c r="BB49" s="41">
        <v>24848</v>
      </c>
      <c r="BC49" s="41">
        <v>26218</v>
      </c>
      <c r="BD49" s="41">
        <v>27590</v>
      </c>
      <c r="BE49" s="41">
        <v>27743</v>
      </c>
      <c r="BF49" s="41">
        <v>26953</v>
      </c>
      <c r="BG49" s="41">
        <v>31262</v>
      </c>
      <c r="BH49" s="41">
        <v>37318</v>
      </c>
      <c r="BI49" s="41">
        <v>39252</v>
      </c>
      <c r="BJ49" s="41">
        <v>42190</v>
      </c>
      <c r="BK49" s="41">
        <v>48330</v>
      </c>
      <c r="BL49" s="41">
        <v>54733</v>
      </c>
      <c r="BM49" s="41">
        <v>49217</v>
      </c>
      <c r="BN49" s="41">
        <v>54004</v>
      </c>
      <c r="BO49" s="41">
        <v>56578</v>
      </c>
      <c r="BP49" s="41">
        <v>59281</v>
      </c>
      <c r="BQ49" s="41">
        <v>60549</v>
      </c>
      <c r="BR49" s="41">
        <v>62989</v>
      </c>
      <c r="BS49" s="44" t="s">
        <v>343</v>
      </c>
      <c r="BT49" s="40"/>
      <c r="BU49" s="40"/>
    </row>
    <row r="50" spans="1:73" ht="15" x14ac:dyDescent="0.25">
      <c r="A50" s="9" t="s">
        <v>104</v>
      </c>
      <c r="B50" s="9" t="s">
        <v>97</v>
      </c>
      <c r="C50" s="41" t="s">
        <v>281</v>
      </c>
      <c r="D50" s="41" t="s">
        <v>281</v>
      </c>
      <c r="E50" s="41" t="s">
        <v>281</v>
      </c>
      <c r="F50" s="41" t="s">
        <v>281</v>
      </c>
      <c r="G50" s="41" t="s">
        <v>281</v>
      </c>
      <c r="H50" s="41" t="s">
        <v>281</v>
      </c>
      <c r="I50" s="41" t="s">
        <v>281</v>
      </c>
      <c r="J50" s="41" t="s">
        <v>281</v>
      </c>
      <c r="K50" s="41" t="s">
        <v>281</v>
      </c>
      <c r="L50" s="41" t="s">
        <v>281</v>
      </c>
      <c r="M50" s="41" t="s">
        <v>281</v>
      </c>
      <c r="N50" s="41" t="s">
        <v>281</v>
      </c>
      <c r="O50" s="41" t="s">
        <v>281</v>
      </c>
      <c r="P50" s="41" t="s">
        <v>281</v>
      </c>
      <c r="Q50" s="41" t="s">
        <v>281</v>
      </c>
      <c r="R50" s="41" t="s">
        <v>281</v>
      </c>
      <c r="S50" s="41">
        <v>11610</v>
      </c>
      <c r="T50" s="41">
        <v>12654</v>
      </c>
      <c r="U50" s="41">
        <v>13778</v>
      </c>
      <c r="V50" s="41">
        <v>14921</v>
      </c>
      <c r="W50" s="41">
        <v>15592</v>
      </c>
      <c r="X50" s="41">
        <v>16649</v>
      </c>
      <c r="Y50" s="41">
        <v>20235</v>
      </c>
      <c r="Z50" s="41">
        <v>21660</v>
      </c>
      <c r="AA50" s="41">
        <v>23568</v>
      </c>
      <c r="AB50" s="41">
        <v>25985</v>
      </c>
      <c r="AC50" s="41">
        <v>28064</v>
      </c>
      <c r="AD50" s="41">
        <v>30079</v>
      </c>
      <c r="AE50" s="41">
        <v>31558</v>
      </c>
      <c r="AF50" s="41">
        <v>34710</v>
      </c>
      <c r="AG50" s="41">
        <v>39673</v>
      </c>
      <c r="AH50" s="41">
        <v>46590</v>
      </c>
      <c r="AI50" s="41">
        <v>51016</v>
      </c>
      <c r="AJ50" s="41">
        <v>51031</v>
      </c>
      <c r="AK50" s="41">
        <v>54133</v>
      </c>
      <c r="AL50" s="41">
        <v>52555</v>
      </c>
      <c r="AM50" s="41">
        <v>59212</v>
      </c>
      <c r="AN50" s="41">
        <v>66412</v>
      </c>
      <c r="AO50" s="41">
        <v>68640</v>
      </c>
      <c r="AP50" s="41">
        <v>71208</v>
      </c>
      <c r="AQ50" s="41">
        <v>80450</v>
      </c>
      <c r="AR50" s="41">
        <v>90671</v>
      </c>
      <c r="AS50" s="41">
        <v>98529</v>
      </c>
      <c r="AT50" s="41">
        <v>108879</v>
      </c>
      <c r="AU50" s="41">
        <v>109202</v>
      </c>
      <c r="AV50" s="41">
        <v>118128</v>
      </c>
      <c r="AW50" s="41">
        <v>124823</v>
      </c>
      <c r="AX50" s="41">
        <v>138370</v>
      </c>
      <c r="AY50" s="41">
        <v>144519</v>
      </c>
      <c r="AZ50" s="41">
        <v>153265</v>
      </c>
      <c r="BA50" s="41">
        <v>164239</v>
      </c>
      <c r="BB50" s="41">
        <v>176513</v>
      </c>
      <c r="BC50" s="41">
        <v>188370</v>
      </c>
      <c r="BD50" s="41">
        <v>201280</v>
      </c>
      <c r="BE50" s="41">
        <v>202150</v>
      </c>
      <c r="BF50" s="41">
        <v>206016</v>
      </c>
      <c r="BG50" s="41">
        <v>211869</v>
      </c>
      <c r="BH50" s="41">
        <v>234340</v>
      </c>
      <c r="BI50" s="41">
        <v>259661</v>
      </c>
      <c r="BJ50" s="41">
        <v>276745</v>
      </c>
      <c r="BK50" s="41">
        <v>283159</v>
      </c>
      <c r="BL50" s="41">
        <v>287597</v>
      </c>
      <c r="BM50" s="41">
        <v>233199</v>
      </c>
      <c r="BN50" s="41">
        <v>253443</v>
      </c>
      <c r="BO50" s="41">
        <v>281507</v>
      </c>
      <c r="BP50" s="41">
        <v>300778</v>
      </c>
      <c r="BQ50" s="41">
        <v>310358</v>
      </c>
      <c r="BR50" s="41">
        <v>332411</v>
      </c>
      <c r="BS50" s="44" t="s">
        <v>344</v>
      </c>
      <c r="BT50" s="40"/>
      <c r="BU50" s="40"/>
    </row>
    <row r="51" spans="1:73" ht="15" x14ac:dyDescent="0.25">
      <c r="A51" s="9" t="s">
        <v>106</v>
      </c>
      <c r="B51" s="9" t="s">
        <v>99</v>
      </c>
      <c r="C51" s="41" t="s">
        <v>281</v>
      </c>
      <c r="D51" s="41" t="s">
        <v>281</v>
      </c>
      <c r="E51" s="41" t="s">
        <v>281</v>
      </c>
      <c r="F51" s="41" t="s">
        <v>281</v>
      </c>
      <c r="G51" s="41" t="s">
        <v>281</v>
      </c>
      <c r="H51" s="41" t="s">
        <v>281</v>
      </c>
      <c r="I51" s="41" t="s">
        <v>281</v>
      </c>
      <c r="J51" s="41" t="s">
        <v>281</v>
      </c>
      <c r="K51" s="41" t="s">
        <v>281</v>
      </c>
      <c r="L51" s="41" t="s">
        <v>281</v>
      </c>
      <c r="M51" s="41" t="s">
        <v>281</v>
      </c>
      <c r="N51" s="41" t="s">
        <v>281</v>
      </c>
      <c r="O51" s="41" t="s">
        <v>281</v>
      </c>
      <c r="P51" s="41" t="s">
        <v>281</v>
      </c>
      <c r="Q51" s="41" t="s">
        <v>281</v>
      </c>
      <c r="R51" s="41" t="s">
        <v>281</v>
      </c>
      <c r="S51" s="41">
        <v>3752</v>
      </c>
      <c r="T51" s="41">
        <v>3877</v>
      </c>
      <c r="U51" s="41">
        <v>4018</v>
      </c>
      <c r="V51" s="41">
        <v>4252</v>
      </c>
      <c r="W51" s="41">
        <v>4562</v>
      </c>
      <c r="X51" s="41">
        <v>4980</v>
      </c>
      <c r="Y51" s="41">
        <v>5496</v>
      </c>
      <c r="Z51" s="41">
        <v>6077</v>
      </c>
      <c r="AA51" s="41">
        <v>6665</v>
      </c>
      <c r="AB51" s="41">
        <v>7062</v>
      </c>
      <c r="AC51" s="41">
        <v>7232</v>
      </c>
      <c r="AD51" s="41">
        <v>7859</v>
      </c>
      <c r="AE51" s="41">
        <v>8437</v>
      </c>
      <c r="AF51" s="41">
        <v>9177</v>
      </c>
      <c r="AG51" s="41">
        <v>9862</v>
      </c>
      <c r="AH51" s="41">
        <v>10156</v>
      </c>
      <c r="AI51" s="41">
        <v>10911</v>
      </c>
      <c r="AJ51" s="41">
        <v>11465</v>
      </c>
      <c r="AK51" s="41">
        <v>12257</v>
      </c>
      <c r="AL51" s="41">
        <v>12987</v>
      </c>
      <c r="AM51" s="41">
        <v>13463</v>
      </c>
      <c r="AN51" s="41">
        <v>14479</v>
      </c>
      <c r="AO51" s="41">
        <v>15211</v>
      </c>
      <c r="AP51" s="41">
        <v>15467</v>
      </c>
      <c r="AQ51" s="41">
        <v>15534</v>
      </c>
      <c r="AR51" s="41">
        <v>16387</v>
      </c>
      <c r="AS51" s="41">
        <v>17264</v>
      </c>
      <c r="AT51" s="41">
        <v>18557</v>
      </c>
      <c r="AU51" s="41">
        <v>19389</v>
      </c>
      <c r="AV51" s="41">
        <v>19816</v>
      </c>
      <c r="AW51" s="41">
        <v>20263</v>
      </c>
      <c r="AX51" s="41">
        <v>20729</v>
      </c>
      <c r="AY51" s="41">
        <v>21859</v>
      </c>
      <c r="AZ51" s="41">
        <v>22982</v>
      </c>
      <c r="BA51" s="41">
        <v>24181</v>
      </c>
      <c r="BB51" s="41">
        <v>26381</v>
      </c>
      <c r="BC51" s="41">
        <v>26195</v>
      </c>
      <c r="BD51" s="41">
        <v>25888</v>
      </c>
      <c r="BE51" s="41">
        <v>26709</v>
      </c>
      <c r="BF51" s="41">
        <v>27344</v>
      </c>
      <c r="BG51" s="41">
        <v>27971</v>
      </c>
      <c r="BH51" s="41">
        <v>33272</v>
      </c>
      <c r="BI51" s="41">
        <v>36949</v>
      </c>
      <c r="BJ51" s="41">
        <v>42250</v>
      </c>
      <c r="BK51" s="41">
        <v>44815</v>
      </c>
      <c r="BL51" s="41">
        <v>45339</v>
      </c>
      <c r="BM51" s="41">
        <v>45148</v>
      </c>
      <c r="BN51" s="41">
        <v>45842</v>
      </c>
      <c r="BO51" s="41">
        <v>48879</v>
      </c>
      <c r="BP51" s="41">
        <v>51936</v>
      </c>
      <c r="BQ51" s="41">
        <v>54083</v>
      </c>
      <c r="BR51" s="41">
        <v>56697</v>
      </c>
      <c r="BS51" s="44" t="s">
        <v>345</v>
      </c>
      <c r="BT51" s="40"/>
      <c r="BU51" s="40"/>
    </row>
    <row r="52" spans="1:73" ht="15" x14ac:dyDescent="0.25">
      <c r="A52" s="9" t="s">
        <v>108</v>
      </c>
      <c r="B52" s="9" t="s">
        <v>101</v>
      </c>
      <c r="C52" s="41" t="s">
        <v>281</v>
      </c>
      <c r="D52" s="41" t="s">
        <v>281</v>
      </c>
      <c r="E52" s="41" t="s">
        <v>281</v>
      </c>
      <c r="F52" s="41" t="s">
        <v>281</v>
      </c>
      <c r="G52" s="41" t="s">
        <v>281</v>
      </c>
      <c r="H52" s="41" t="s">
        <v>281</v>
      </c>
      <c r="I52" s="41" t="s">
        <v>281</v>
      </c>
      <c r="J52" s="41" t="s">
        <v>281</v>
      </c>
      <c r="K52" s="41" t="s">
        <v>281</v>
      </c>
      <c r="L52" s="41" t="s">
        <v>281</v>
      </c>
      <c r="M52" s="41" t="s">
        <v>281</v>
      </c>
      <c r="N52" s="41" t="s">
        <v>281</v>
      </c>
      <c r="O52" s="41" t="s">
        <v>281</v>
      </c>
      <c r="P52" s="41" t="s">
        <v>281</v>
      </c>
      <c r="Q52" s="41" t="s">
        <v>281</v>
      </c>
      <c r="R52" s="41" t="s">
        <v>281</v>
      </c>
      <c r="S52" s="41">
        <v>1420</v>
      </c>
      <c r="T52" s="41">
        <v>1562</v>
      </c>
      <c r="U52" s="41">
        <v>1716</v>
      </c>
      <c r="V52" s="41">
        <v>1884</v>
      </c>
      <c r="W52" s="41">
        <v>2091</v>
      </c>
      <c r="X52" s="41">
        <v>2261</v>
      </c>
      <c r="Y52" s="41">
        <v>2553</v>
      </c>
      <c r="Z52" s="41">
        <v>2875</v>
      </c>
      <c r="AA52" s="41">
        <v>3153</v>
      </c>
      <c r="AB52" s="41">
        <v>3518</v>
      </c>
      <c r="AC52" s="41">
        <v>3883</v>
      </c>
      <c r="AD52" s="41">
        <v>4352</v>
      </c>
      <c r="AE52" s="41">
        <v>5230</v>
      </c>
      <c r="AF52" s="41">
        <v>6101</v>
      </c>
      <c r="AG52" s="41">
        <v>8128</v>
      </c>
      <c r="AH52" s="41">
        <v>14156</v>
      </c>
      <c r="AI52" s="41">
        <v>16572</v>
      </c>
      <c r="AJ52" s="41">
        <v>18079</v>
      </c>
      <c r="AK52" s="41">
        <v>18849</v>
      </c>
      <c r="AL52" s="41">
        <v>19992</v>
      </c>
      <c r="AM52" s="41">
        <v>20726</v>
      </c>
      <c r="AN52" s="41">
        <v>21497</v>
      </c>
      <c r="AO52" s="41">
        <v>20302</v>
      </c>
      <c r="AP52" s="41">
        <v>19821</v>
      </c>
      <c r="AQ52" s="41">
        <v>18826</v>
      </c>
      <c r="AR52" s="41">
        <v>18975</v>
      </c>
      <c r="AS52" s="41">
        <v>19294</v>
      </c>
      <c r="AT52" s="41">
        <v>19338</v>
      </c>
      <c r="AU52" s="41">
        <v>19086</v>
      </c>
      <c r="AV52" s="41">
        <v>20178</v>
      </c>
      <c r="AW52" s="41">
        <v>21404</v>
      </c>
      <c r="AX52" s="41">
        <v>21985</v>
      </c>
      <c r="AY52" s="41">
        <v>21446</v>
      </c>
      <c r="AZ52" s="41">
        <v>23557</v>
      </c>
      <c r="BA52" s="41">
        <v>24253</v>
      </c>
      <c r="BB52" s="41">
        <v>24185</v>
      </c>
      <c r="BC52" s="41">
        <v>24163</v>
      </c>
      <c r="BD52" s="41">
        <v>23215</v>
      </c>
      <c r="BE52" s="41">
        <v>22721</v>
      </c>
      <c r="BF52" s="41">
        <v>22271</v>
      </c>
      <c r="BG52" s="41">
        <v>22483</v>
      </c>
      <c r="BH52" s="41">
        <v>23168</v>
      </c>
      <c r="BI52" s="41">
        <v>22953</v>
      </c>
      <c r="BJ52" s="41">
        <v>24374</v>
      </c>
      <c r="BK52" s="41">
        <v>25880</v>
      </c>
      <c r="BL52" s="41">
        <v>29378</v>
      </c>
      <c r="BM52" s="41">
        <v>23971</v>
      </c>
      <c r="BN52" s="41">
        <v>25811</v>
      </c>
      <c r="BO52" s="41">
        <v>27355</v>
      </c>
      <c r="BP52" s="41">
        <v>27483</v>
      </c>
      <c r="BQ52" s="41">
        <v>29216</v>
      </c>
      <c r="BR52" s="41">
        <v>33393</v>
      </c>
      <c r="BS52" s="44" t="s">
        <v>346</v>
      </c>
      <c r="BT52" s="40"/>
      <c r="BU52" s="40"/>
    </row>
    <row r="53" spans="1:73" ht="15" x14ac:dyDescent="0.25">
      <c r="A53" s="9" t="s">
        <v>109</v>
      </c>
      <c r="B53" s="9" t="s">
        <v>103</v>
      </c>
      <c r="C53" s="41" t="s">
        <v>281</v>
      </c>
      <c r="D53" s="41" t="s">
        <v>281</v>
      </c>
      <c r="E53" s="41" t="s">
        <v>281</v>
      </c>
      <c r="F53" s="41" t="s">
        <v>281</v>
      </c>
      <c r="G53" s="41" t="s">
        <v>281</v>
      </c>
      <c r="H53" s="41" t="s">
        <v>281</v>
      </c>
      <c r="I53" s="41" t="s">
        <v>281</v>
      </c>
      <c r="J53" s="41" t="s">
        <v>281</v>
      </c>
      <c r="K53" s="41" t="s">
        <v>281</v>
      </c>
      <c r="L53" s="41" t="s">
        <v>281</v>
      </c>
      <c r="M53" s="41" t="s">
        <v>281</v>
      </c>
      <c r="N53" s="41" t="s">
        <v>281</v>
      </c>
      <c r="O53" s="41" t="s">
        <v>281</v>
      </c>
      <c r="P53" s="41" t="s">
        <v>281</v>
      </c>
      <c r="Q53" s="41" t="s">
        <v>281</v>
      </c>
      <c r="R53" s="41" t="s">
        <v>281</v>
      </c>
      <c r="S53" s="41">
        <v>6722</v>
      </c>
      <c r="T53" s="41">
        <v>7195</v>
      </c>
      <c r="U53" s="41">
        <v>7801</v>
      </c>
      <c r="V53" s="41">
        <v>8421</v>
      </c>
      <c r="W53" s="41">
        <v>8823</v>
      </c>
      <c r="X53" s="41">
        <v>9504</v>
      </c>
      <c r="Y53" s="41">
        <v>10806</v>
      </c>
      <c r="Z53" s="41">
        <v>11464</v>
      </c>
      <c r="AA53" s="41">
        <v>12394</v>
      </c>
      <c r="AB53" s="41">
        <v>13542</v>
      </c>
      <c r="AC53" s="41">
        <v>15243</v>
      </c>
      <c r="AD53" s="41">
        <v>17459</v>
      </c>
      <c r="AE53" s="41">
        <v>18169</v>
      </c>
      <c r="AF53" s="41">
        <v>20297</v>
      </c>
      <c r="AG53" s="41">
        <v>23713</v>
      </c>
      <c r="AH53" s="41">
        <v>27125</v>
      </c>
      <c r="AI53" s="41">
        <v>29146</v>
      </c>
      <c r="AJ53" s="41">
        <v>33957</v>
      </c>
      <c r="AK53" s="41">
        <v>35027</v>
      </c>
      <c r="AL53" s="41">
        <v>35934</v>
      </c>
      <c r="AM53" s="41">
        <v>37292</v>
      </c>
      <c r="AN53" s="41">
        <v>40556</v>
      </c>
      <c r="AO53" s="41">
        <v>40154</v>
      </c>
      <c r="AP53" s="41">
        <v>41489</v>
      </c>
      <c r="AQ53" s="41">
        <v>43713</v>
      </c>
      <c r="AR53" s="41">
        <v>49201</v>
      </c>
      <c r="AS53" s="41">
        <v>52813</v>
      </c>
      <c r="AT53" s="41">
        <v>57139</v>
      </c>
      <c r="AU53" s="41">
        <v>60047</v>
      </c>
      <c r="AV53" s="41">
        <v>63688</v>
      </c>
      <c r="AW53" s="41">
        <v>66616</v>
      </c>
      <c r="AX53" s="41">
        <v>70589</v>
      </c>
      <c r="AY53" s="41">
        <v>74415</v>
      </c>
      <c r="AZ53" s="41">
        <v>78504</v>
      </c>
      <c r="BA53" s="41">
        <v>83755</v>
      </c>
      <c r="BB53" s="41">
        <v>93864</v>
      </c>
      <c r="BC53" s="41">
        <v>103500</v>
      </c>
      <c r="BD53" s="41">
        <v>115265</v>
      </c>
      <c r="BE53" s="41">
        <v>118945</v>
      </c>
      <c r="BF53" s="41">
        <v>123149</v>
      </c>
      <c r="BG53" s="41">
        <v>129677</v>
      </c>
      <c r="BH53" s="41">
        <v>141473</v>
      </c>
      <c r="BI53" s="41">
        <v>151696</v>
      </c>
      <c r="BJ53" s="41">
        <v>166593</v>
      </c>
      <c r="BK53" s="41">
        <v>177806</v>
      </c>
      <c r="BL53" s="41">
        <v>183282</v>
      </c>
      <c r="BM53" s="41">
        <v>159176</v>
      </c>
      <c r="BN53" s="41">
        <v>168714</v>
      </c>
      <c r="BO53" s="41">
        <v>183625</v>
      </c>
      <c r="BP53" s="41">
        <v>193070</v>
      </c>
      <c r="BQ53" s="41">
        <v>201745</v>
      </c>
      <c r="BR53" s="41">
        <v>215979</v>
      </c>
      <c r="BS53" s="44" t="s">
        <v>347</v>
      </c>
      <c r="BT53" s="40"/>
      <c r="BU53" s="40"/>
    </row>
    <row r="54" spans="1:73" ht="15" x14ac:dyDescent="0.25">
      <c r="A54" s="9" t="s">
        <v>111</v>
      </c>
      <c r="B54" s="9" t="s">
        <v>105</v>
      </c>
      <c r="C54" s="41">
        <v>595</v>
      </c>
      <c r="D54" s="41">
        <v>669</v>
      </c>
      <c r="E54" s="41">
        <v>702</v>
      </c>
      <c r="F54" s="41">
        <v>834</v>
      </c>
      <c r="G54" s="41">
        <v>965</v>
      </c>
      <c r="H54" s="41">
        <v>1041</v>
      </c>
      <c r="I54" s="41">
        <v>1131</v>
      </c>
      <c r="J54" s="41">
        <v>992</v>
      </c>
      <c r="K54" s="41">
        <v>1134</v>
      </c>
      <c r="L54" s="41">
        <v>1244</v>
      </c>
      <c r="M54" s="41">
        <v>1306</v>
      </c>
      <c r="N54" s="41">
        <v>1258</v>
      </c>
      <c r="O54" s="41">
        <v>1418</v>
      </c>
      <c r="P54" s="41">
        <v>1455</v>
      </c>
      <c r="Q54" s="41">
        <v>1503</v>
      </c>
      <c r="R54" s="41">
        <v>1664</v>
      </c>
      <c r="S54" s="41">
        <v>1755</v>
      </c>
      <c r="T54" s="41">
        <v>1911</v>
      </c>
      <c r="U54" s="41">
        <v>2094</v>
      </c>
      <c r="V54" s="41">
        <v>2284</v>
      </c>
      <c r="W54" s="41">
        <v>2362</v>
      </c>
      <c r="X54" s="41">
        <v>2484</v>
      </c>
      <c r="Y54" s="41">
        <v>2808</v>
      </c>
      <c r="Z54" s="41">
        <v>2961</v>
      </c>
      <c r="AA54" s="41">
        <v>3176</v>
      </c>
      <c r="AB54" s="41">
        <v>3426</v>
      </c>
      <c r="AC54" s="41">
        <v>3798</v>
      </c>
      <c r="AD54" s="41">
        <v>4253</v>
      </c>
      <c r="AE54" s="41">
        <v>4417</v>
      </c>
      <c r="AF54" s="41">
        <v>4843</v>
      </c>
      <c r="AG54" s="41">
        <v>5657</v>
      </c>
      <c r="AH54" s="41">
        <v>6524</v>
      </c>
      <c r="AI54" s="41">
        <v>7356</v>
      </c>
      <c r="AJ54" s="41">
        <v>7845</v>
      </c>
      <c r="AK54" s="41">
        <v>8628</v>
      </c>
      <c r="AL54" s="41">
        <v>8273</v>
      </c>
      <c r="AM54" s="41">
        <v>9077</v>
      </c>
      <c r="AN54" s="41">
        <v>10384</v>
      </c>
      <c r="AO54" s="41">
        <v>10607</v>
      </c>
      <c r="AP54" s="41">
        <v>11668</v>
      </c>
      <c r="AQ54" s="41">
        <v>12123</v>
      </c>
      <c r="AR54" s="41">
        <v>13551</v>
      </c>
      <c r="AS54" s="41">
        <v>14379</v>
      </c>
      <c r="AT54" s="41">
        <v>15432</v>
      </c>
      <c r="AU54" s="41">
        <v>15665</v>
      </c>
      <c r="AV54" s="41">
        <v>17162</v>
      </c>
      <c r="AW54" s="41">
        <v>18510</v>
      </c>
      <c r="AX54" s="41">
        <v>20301</v>
      </c>
      <c r="AY54" s="41">
        <v>22467</v>
      </c>
      <c r="AZ54" s="41">
        <v>23666</v>
      </c>
      <c r="BA54" s="41">
        <v>26337</v>
      </c>
      <c r="BB54" s="41">
        <v>28645</v>
      </c>
      <c r="BC54" s="41">
        <v>31117</v>
      </c>
      <c r="BD54" s="41">
        <v>33847</v>
      </c>
      <c r="BE54" s="41">
        <v>36380</v>
      </c>
      <c r="BF54" s="41">
        <v>39680</v>
      </c>
      <c r="BG54" s="41">
        <v>45246</v>
      </c>
      <c r="BH54" s="41">
        <v>49679</v>
      </c>
      <c r="BI54" s="41">
        <v>53163</v>
      </c>
      <c r="BJ54" s="41">
        <v>61491</v>
      </c>
      <c r="BK54" s="41">
        <v>69040</v>
      </c>
      <c r="BL54" s="41">
        <v>73034</v>
      </c>
      <c r="BM54" s="41">
        <v>71074</v>
      </c>
      <c r="BN54" s="41">
        <v>76340</v>
      </c>
      <c r="BO54" s="41">
        <v>80428</v>
      </c>
      <c r="BP54" s="41">
        <v>84525</v>
      </c>
      <c r="BQ54" s="41">
        <v>87462</v>
      </c>
      <c r="BR54" s="41">
        <v>90173</v>
      </c>
      <c r="BS54" s="44" t="s">
        <v>348</v>
      </c>
      <c r="BT54" s="40"/>
      <c r="BU54" s="40"/>
    </row>
    <row r="55" spans="1:73" ht="15" x14ac:dyDescent="0.25">
      <c r="A55" s="9" t="s">
        <v>113</v>
      </c>
      <c r="B55" s="8" t="s">
        <v>107</v>
      </c>
      <c r="C55" s="41">
        <v>11433</v>
      </c>
      <c r="D55" s="41">
        <v>12535</v>
      </c>
      <c r="E55" s="41">
        <v>13523</v>
      </c>
      <c r="F55" s="41">
        <v>14532</v>
      </c>
      <c r="G55" s="41">
        <v>15850</v>
      </c>
      <c r="H55" s="41">
        <v>17306</v>
      </c>
      <c r="I55" s="41">
        <v>18886</v>
      </c>
      <c r="J55" s="41">
        <v>19545</v>
      </c>
      <c r="K55" s="41">
        <v>21182</v>
      </c>
      <c r="L55" s="41">
        <v>22544</v>
      </c>
      <c r="M55" s="41">
        <v>24297</v>
      </c>
      <c r="N55" s="41">
        <v>25730</v>
      </c>
      <c r="O55" s="41">
        <v>27562</v>
      </c>
      <c r="P55" s="41">
        <v>28920</v>
      </c>
      <c r="Q55" s="41">
        <v>30121</v>
      </c>
      <c r="R55" s="41">
        <v>32240</v>
      </c>
      <c r="S55" s="41">
        <v>34880</v>
      </c>
      <c r="T55" s="41">
        <v>37082</v>
      </c>
      <c r="U55" s="41">
        <v>40514</v>
      </c>
      <c r="V55" s="41">
        <v>45179</v>
      </c>
      <c r="W55" s="41">
        <v>48461</v>
      </c>
      <c r="X55" s="41">
        <v>52736</v>
      </c>
      <c r="Y55" s="41">
        <v>58128</v>
      </c>
      <c r="Z55" s="41">
        <v>62363</v>
      </c>
      <c r="AA55" s="41">
        <v>66774</v>
      </c>
      <c r="AB55" s="41">
        <v>74397</v>
      </c>
      <c r="AC55" s="41">
        <v>83258</v>
      </c>
      <c r="AD55" s="41">
        <v>91497</v>
      </c>
      <c r="AE55" s="41">
        <v>102468</v>
      </c>
      <c r="AF55" s="41">
        <v>115314</v>
      </c>
      <c r="AG55" s="41">
        <v>127768</v>
      </c>
      <c r="AH55" s="41">
        <v>145145</v>
      </c>
      <c r="AI55" s="41">
        <v>162975</v>
      </c>
      <c r="AJ55" s="41">
        <v>178044</v>
      </c>
      <c r="AK55" s="41">
        <v>204929</v>
      </c>
      <c r="AL55" s="41">
        <v>233481</v>
      </c>
      <c r="AM55" s="41">
        <v>260813</v>
      </c>
      <c r="AN55" s="41">
        <v>284612</v>
      </c>
      <c r="AO55" s="41">
        <v>305623</v>
      </c>
      <c r="AP55" s="41">
        <v>333070</v>
      </c>
      <c r="AQ55" s="41">
        <v>350665</v>
      </c>
      <c r="AR55" s="41">
        <v>374875</v>
      </c>
      <c r="AS55" s="41">
        <v>397590</v>
      </c>
      <c r="AT55" s="41">
        <v>422640</v>
      </c>
      <c r="AU55" s="41">
        <v>440784</v>
      </c>
      <c r="AV55" s="41">
        <v>464712</v>
      </c>
      <c r="AW55" s="41">
        <v>501175</v>
      </c>
      <c r="AX55" s="41">
        <v>539555</v>
      </c>
      <c r="AY55" s="41">
        <v>591866</v>
      </c>
      <c r="AZ55" s="41">
        <v>653602</v>
      </c>
      <c r="BA55" s="41">
        <v>727636</v>
      </c>
      <c r="BB55" s="41">
        <v>804183</v>
      </c>
      <c r="BC55" s="41">
        <v>906318</v>
      </c>
      <c r="BD55" s="41">
        <v>1000941</v>
      </c>
      <c r="BE55" s="41">
        <v>1027928</v>
      </c>
      <c r="BF55" s="41">
        <v>1041231</v>
      </c>
      <c r="BG55" s="41">
        <v>1045174</v>
      </c>
      <c r="BH55" s="41">
        <v>1080154</v>
      </c>
      <c r="BI55" s="41">
        <v>1123223</v>
      </c>
      <c r="BJ55" s="41">
        <v>1165042</v>
      </c>
      <c r="BK55" s="41">
        <v>1208577</v>
      </c>
      <c r="BL55" s="41">
        <v>1242712</v>
      </c>
      <c r="BM55" s="41">
        <v>1205422</v>
      </c>
      <c r="BN55" s="41">
        <v>1255881</v>
      </c>
      <c r="BO55" s="41">
        <v>1308813</v>
      </c>
      <c r="BP55" s="41">
        <v>1366653</v>
      </c>
      <c r="BQ55" s="41">
        <v>1426062</v>
      </c>
      <c r="BR55" s="41">
        <v>1510770</v>
      </c>
      <c r="BS55" s="43">
        <v>1571223</v>
      </c>
      <c r="BT55" s="40"/>
      <c r="BU55" s="40"/>
    </row>
    <row r="56" spans="1:73" ht="15" x14ac:dyDescent="0.25">
      <c r="A56" s="9" t="s">
        <v>114</v>
      </c>
      <c r="B56" s="9" t="s">
        <v>210</v>
      </c>
      <c r="C56" s="41" t="s">
        <v>281</v>
      </c>
      <c r="D56" s="41" t="s">
        <v>281</v>
      </c>
      <c r="E56" s="41" t="s">
        <v>281</v>
      </c>
      <c r="F56" s="41" t="s">
        <v>281</v>
      </c>
      <c r="G56" s="41" t="s">
        <v>281</v>
      </c>
      <c r="H56" s="41" t="s">
        <v>281</v>
      </c>
      <c r="I56" s="41" t="s">
        <v>281</v>
      </c>
      <c r="J56" s="41" t="s">
        <v>281</v>
      </c>
      <c r="K56" s="41" t="s">
        <v>281</v>
      </c>
      <c r="L56" s="41" t="s">
        <v>281</v>
      </c>
      <c r="M56" s="41" t="s">
        <v>281</v>
      </c>
      <c r="N56" s="41" t="s">
        <v>281</v>
      </c>
      <c r="O56" s="41" t="s">
        <v>281</v>
      </c>
      <c r="P56" s="41" t="s">
        <v>281</v>
      </c>
      <c r="Q56" s="41" t="s">
        <v>281</v>
      </c>
      <c r="R56" s="41" t="s">
        <v>281</v>
      </c>
      <c r="S56" s="41">
        <v>9921</v>
      </c>
      <c r="T56" s="41">
        <v>10430</v>
      </c>
      <c r="U56" s="41">
        <v>11162</v>
      </c>
      <c r="V56" s="41">
        <v>13176</v>
      </c>
      <c r="W56" s="41">
        <v>13577</v>
      </c>
      <c r="X56" s="41">
        <v>14514</v>
      </c>
      <c r="Y56" s="41">
        <v>15932</v>
      </c>
      <c r="Z56" s="41">
        <v>17073</v>
      </c>
      <c r="AA56" s="41">
        <v>17509</v>
      </c>
      <c r="AB56" s="41">
        <v>18960</v>
      </c>
      <c r="AC56" s="41">
        <v>20943</v>
      </c>
      <c r="AD56" s="41">
        <v>22959</v>
      </c>
      <c r="AE56" s="41">
        <v>24859</v>
      </c>
      <c r="AF56" s="41">
        <v>27222</v>
      </c>
      <c r="AG56" s="41">
        <v>30355</v>
      </c>
      <c r="AH56" s="41">
        <v>35383</v>
      </c>
      <c r="AI56" s="41">
        <v>40647</v>
      </c>
      <c r="AJ56" s="41">
        <v>44665</v>
      </c>
      <c r="AK56" s="41">
        <v>48800</v>
      </c>
      <c r="AL56" s="41">
        <v>53542</v>
      </c>
      <c r="AM56" s="41">
        <v>61049</v>
      </c>
      <c r="AN56" s="41">
        <v>67384</v>
      </c>
      <c r="AO56" s="41">
        <v>70100</v>
      </c>
      <c r="AP56" s="41">
        <v>78619</v>
      </c>
      <c r="AQ56" s="41">
        <v>89003</v>
      </c>
      <c r="AR56" s="41">
        <v>97338</v>
      </c>
      <c r="AS56" s="41">
        <v>103706</v>
      </c>
      <c r="AT56" s="41">
        <v>109738</v>
      </c>
      <c r="AU56" s="41">
        <v>113829</v>
      </c>
      <c r="AV56" s="41">
        <v>118571</v>
      </c>
      <c r="AW56" s="41">
        <v>129221</v>
      </c>
      <c r="AX56" s="41">
        <v>138459</v>
      </c>
      <c r="AY56" s="41">
        <v>151425</v>
      </c>
      <c r="AZ56" s="41">
        <v>168445</v>
      </c>
      <c r="BA56" s="41">
        <v>190896</v>
      </c>
      <c r="BB56" s="41">
        <v>214060</v>
      </c>
      <c r="BC56" s="41">
        <v>238070</v>
      </c>
      <c r="BD56" s="41">
        <v>254194</v>
      </c>
      <c r="BE56" s="41">
        <v>259309</v>
      </c>
      <c r="BF56" s="41">
        <v>262018</v>
      </c>
      <c r="BG56" s="41">
        <v>258746</v>
      </c>
      <c r="BH56" s="41">
        <v>273405</v>
      </c>
      <c r="BI56" s="41">
        <v>283166</v>
      </c>
      <c r="BJ56" s="41">
        <v>292645</v>
      </c>
      <c r="BK56" s="41">
        <v>304412</v>
      </c>
      <c r="BL56" s="41">
        <v>308145</v>
      </c>
      <c r="BM56" s="41">
        <v>286595</v>
      </c>
      <c r="BN56" s="41">
        <v>288237</v>
      </c>
      <c r="BO56" s="41">
        <v>299036</v>
      </c>
      <c r="BP56" s="41">
        <v>301097</v>
      </c>
      <c r="BQ56" s="41">
        <v>313415</v>
      </c>
      <c r="BR56" s="41">
        <v>330515</v>
      </c>
      <c r="BS56" s="44" t="s">
        <v>349</v>
      </c>
      <c r="BT56" s="40"/>
      <c r="BU56" s="40"/>
    </row>
    <row r="57" spans="1:73" ht="15" x14ac:dyDescent="0.25">
      <c r="A57" s="9" t="s">
        <v>116</v>
      </c>
      <c r="B57" s="9" t="s">
        <v>110</v>
      </c>
      <c r="C57" s="41" t="s">
        <v>281</v>
      </c>
      <c r="D57" s="41" t="s">
        <v>281</v>
      </c>
      <c r="E57" s="41" t="s">
        <v>281</v>
      </c>
      <c r="F57" s="41" t="s">
        <v>281</v>
      </c>
      <c r="G57" s="41" t="s">
        <v>281</v>
      </c>
      <c r="H57" s="41" t="s">
        <v>281</v>
      </c>
      <c r="I57" s="41" t="s">
        <v>281</v>
      </c>
      <c r="J57" s="41" t="s">
        <v>281</v>
      </c>
      <c r="K57" s="41" t="s">
        <v>281</v>
      </c>
      <c r="L57" s="41" t="s">
        <v>281</v>
      </c>
      <c r="M57" s="41" t="s">
        <v>281</v>
      </c>
      <c r="N57" s="41" t="s">
        <v>281</v>
      </c>
      <c r="O57" s="41" t="s">
        <v>281</v>
      </c>
      <c r="P57" s="41" t="s">
        <v>281</v>
      </c>
      <c r="Q57" s="41" t="s">
        <v>281</v>
      </c>
      <c r="R57" s="41" t="s">
        <v>281</v>
      </c>
      <c r="S57" s="41">
        <v>4303</v>
      </c>
      <c r="T57" s="41">
        <v>4375</v>
      </c>
      <c r="U57" s="41">
        <v>4956</v>
      </c>
      <c r="V57" s="41">
        <v>5378</v>
      </c>
      <c r="W57" s="41">
        <v>5800</v>
      </c>
      <c r="X57" s="41">
        <v>6632</v>
      </c>
      <c r="Y57" s="41">
        <v>6987</v>
      </c>
      <c r="Z57" s="41">
        <v>7084</v>
      </c>
      <c r="AA57" s="41">
        <v>7676</v>
      </c>
      <c r="AB57" s="41">
        <v>8637</v>
      </c>
      <c r="AC57" s="41">
        <v>9255</v>
      </c>
      <c r="AD57" s="41">
        <v>10119</v>
      </c>
      <c r="AE57" s="41">
        <v>11282</v>
      </c>
      <c r="AF57" s="41">
        <v>13450</v>
      </c>
      <c r="AG57" s="41">
        <v>14971</v>
      </c>
      <c r="AH57" s="41">
        <v>16246</v>
      </c>
      <c r="AI57" s="41">
        <v>18471</v>
      </c>
      <c r="AJ57" s="41">
        <v>18876</v>
      </c>
      <c r="AK57" s="41">
        <v>22557</v>
      </c>
      <c r="AL57" s="41">
        <v>25038</v>
      </c>
      <c r="AM57" s="41">
        <v>27673</v>
      </c>
      <c r="AN57" s="41">
        <v>30941</v>
      </c>
      <c r="AO57" s="41">
        <v>32988</v>
      </c>
      <c r="AP57" s="41">
        <v>36594</v>
      </c>
      <c r="AQ57" s="41">
        <v>38361</v>
      </c>
      <c r="AR57" s="41">
        <v>41595</v>
      </c>
      <c r="AS57" s="41">
        <v>46613</v>
      </c>
      <c r="AT57" s="41">
        <v>49898</v>
      </c>
      <c r="AU57" s="41">
        <v>53656</v>
      </c>
      <c r="AV57" s="41">
        <v>55735</v>
      </c>
      <c r="AW57" s="41">
        <v>61836</v>
      </c>
      <c r="AX57" s="41">
        <v>67152</v>
      </c>
      <c r="AY57" s="41">
        <v>74408</v>
      </c>
      <c r="AZ57" s="41">
        <v>82754</v>
      </c>
      <c r="BA57" s="41">
        <v>86253</v>
      </c>
      <c r="BB57" s="41">
        <v>93743</v>
      </c>
      <c r="BC57" s="41">
        <v>101195</v>
      </c>
      <c r="BD57" s="41">
        <v>110329</v>
      </c>
      <c r="BE57" s="41">
        <v>112028</v>
      </c>
      <c r="BF57" s="41">
        <v>119463</v>
      </c>
      <c r="BG57" s="41">
        <v>127250</v>
      </c>
      <c r="BH57" s="41">
        <v>127423</v>
      </c>
      <c r="BI57" s="41">
        <v>131509</v>
      </c>
      <c r="BJ57" s="41">
        <v>134261</v>
      </c>
      <c r="BK57" s="41">
        <v>135687</v>
      </c>
      <c r="BL57" s="41">
        <v>132683</v>
      </c>
      <c r="BM57" s="41">
        <v>125936</v>
      </c>
      <c r="BN57" s="41">
        <v>136063</v>
      </c>
      <c r="BO57" s="41">
        <v>137889</v>
      </c>
      <c r="BP57" s="41">
        <v>144144</v>
      </c>
      <c r="BQ57" s="41">
        <v>148847</v>
      </c>
      <c r="BR57" s="41">
        <v>153206</v>
      </c>
      <c r="BS57" s="44" t="s">
        <v>350</v>
      </c>
      <c r="BT57" s="40"/>
      <c r="BU57" s="40"/>
    </row>
    <row r="58" spans="1:73" ht="15" x14ac:dyDescent="0.25">
      <c r="A58" s="9" t="s">
        <v>118</v>
      </c>
      <c r="B58" s="9" t="s">
        <v>112</v>
      </c>
      <c r="C58" s="41" t="s">
        <v>281</v>
      </c>
      <c r="D58" s="41" t="s">
        <v>281</v>
      </c>
      <c r="E58" s="41" t="s">
        <v>281</v>
      </c>
      <c r="F58" s="41" t="s">
        <v>281</v>
      </c>
      <c r="G58" s="41" t="s">
        <v>281</v>
      </c>
      <c r="H58" s="41" t="s">
        <v>281</v>
      </c>
      <c r="I58" s="41" t="s">
        <v>281</v>
      </c>
      <c r="J58" s="41" t="s">
        <v>281</v>
      </c>
      <c r="K58" s="41" t="s">
        <v>281</v>
      </c>
      <c r="L58" s="41" t="s">
        <v>281</v>
      </c>
      <c r="M58" s="41" t="s">
        <v>281</v>
      </c>
      <c r="N58" s="41" t="s">
        <v>281</v>
      </c>
      <c r="O58" s="41" t="s">
        <v>281</v>
      </c>
      <c r="P58" s="41" t="s">
        <v>281</v>
      </c>
      <c r="Q58" s="41" t="s">
        <v>281</v>
      </c>
      <c r="R58" s="41" t="s">
        <v>281</v>
      </c>
      <c r="S58" s="41">
        <v>19486</v>
      </c>
      <c r="T58" s="41">
        <v>20987</v>
      </c>
      <c r="U58" s="41">
        <v>22965</v>
      </c>
      <c r="V58" s="41">
        <v>25007</v>
      </c>
      <c r="W58" s="41">
        <v>27318</v>
      </c>
      <c r="X58" s="41">
        <v>29506</v>
      </c>
      <c r="Y58" s="41">
        <v>32695</v>
      </c>
      <c r="Z58" s="41">
        <v>35334</v>
      </c>
      <c r="AA58" s="41">
        <v>38325</v>
      </c>
      <c r="AB58" s="41">
        <v>42922</v>
      </c>
      <c r="AC58" s="41">
        <v>48532</v>
      </c>
      <c r="AD58" s="41">
        <v>53403</v>
      </c>
      <c r="AE58" s="41">
        <v>60722</v>
      </c>
      <c r="AF58" s="41">
        <v>68098</v>
      </c>
      <c r="AG58" s="41">
        <v>74586</v>
      </c>
      <c r="AH58" s="41">
        <v>84081</v>
      </c>
      <c r="AI58" s="41">
        <v>92527</v>
      </c>
      <c r="AJ58" s="41">
        <v>101515</v>
      </c>
      <c r="AK58" s="41">
        <v>118447</v>
      </c>
      <c r="AL58" s="41">
        <v>137807</v>
      </c>
      <c r="AM58" s="41">
        <v>153161</v>
      </c>
      <c r="AN58" s="41">
        <v>166419</v>
      </c>
      <c r="AO58" s="41">
        <v>181963</v>
      </c>
      <c r="AP58" s="41">
        <v>196314</v>
      </c>
      <c r="AQ58" s="41">
        <v>203446</v>
      </c>
      <c r="AR58" s="41">
        <v>213838</v>
      </c>
      <c r="AS58" s="41">
        <v>222405</v>
      </c>
      <c r="AT58" s="41">
        <v>235470</v>
      </c>
      <c r="AU58" s="41">
        <v>244327</v>
      </c>
      <c r="AV58" s="41">
        <v>259238</v>
      </c>
      <c r="AW58" s="41">
        <v>276264</v>
      </c>
      <c r="AX58" s="41">
        <v>295437</v>
      </c>
      <c r="AY58" s="41">
        <v>322510</v>
      </c>
      <c r="AZ58" s="41">
        <v>354904</v>
      </c>
      <c r="BA58" s="41">
        <v>403671</v>
      </c>
      <c r="BB58" s="41">
        <v>445213</v>
      </c>
      <c r="BC58" s="41">
        <v>505520</v>
      </c>
      <c r="BD58" s="41">
        <v>562723</v>
      </c>
      <c r="BE58" s="41">
        <v>579851</v>
      </c>
      <c r="BF58" s="41">
        <v>577022</v>
      </c>
      <c r="BG58" s="41">
        <v>574533</v>
      </c>
      <c r="BH58" s="41">
        <v>587189</v>
      </c>
      <c r="BI58" s="41">
        <v>610185</v>
      </c>
      <c r="BJ58" s="41">
        <v>627320</v>
      </c>
      <c r="BK58" s="41">
        <v>648706</v>
      </c>
      <c r="BL58" s="41">
        <v>669207</v>
      </c>
      <c r="BM58" s="41">
        <v>660439</v>
      </c>
      <c r="BN58" s="41">
        <v>690421</v>
      </c>
      <c r="BO58" s="41">
        <v>716689</v>
      </c>
      <c r="BP58" s="41">
        <v>747689</v>
      </c>
      <c r="BQ58" s="41">
        <v>775036</v>
      </c>
      <c r="BR58" s="41">
        <v>819545</v>
      </c>
      <c r="BS58" s="44" t="s">
        <v>351</v>
      </c>
      <c r="BT58" s="40"/>
      <c r="BU58" s="40"/>
    </row>
    <row r="59" spans="1:73" ht="15" x14ac:dyDescent="0.25">
      <c r="A59" s="9" t="s">
        <v>120</v>
      </c>
      <c r="B59" s="9" t="s">
        <v>211</v>
      </c>
      <c r="C59" s="41" t="s">
        <v>281</v>
      </c>
      <c r="D59" s="41" t="s">
        <v>281</v>
      </c>
      <c r="E59" s="41" t="s">
        <v>281</v>
      </c>
      <c r="F59" s="41" t="s">
        <v>281</v>
      </c>
      <c r="G59" s="41" t="s">
        <v>281</v>
      </c>
      <c r="H59" s="41" t="s">
        <v>281</v>
      </c>
      <c r="I59" s="41" t="s">
        <v>281</v>
      </c>
      <c r="J59" s="41" t="s">
        <v>281</v>
      </c>
      <c r="K59" s="41" t="s">
        <v>281</v>
      </c>
      <c r="L59" s="41" t="s">
        <v>281</v>
      </c>
      <c r="M59" s="41" t="s">
        <v>281</v>
      </c>
      <c r="N59" s="41" t="s">
        <v>281</v>
      </c>
      <c r="O59" s="41" t="s">
        <v>281</v>
      </c>
      <c r="P59" s="41" t="s">
        <v>281</v>
      </c>
      <c r="Q59" s="41" t="s">
        <v>281</v>
      </c>
      <c r="R59" s="41" t="s">
        <v>281</v>
      </c>
      <c r="S59" s="41">
        <v>1171</v>
      </c>
      <c r="T59" s="41">
        <v>1291</v>
      </c>
      <c r="U59" s="41">
        <v>1430</v>
      </c>
      <c r="V59" s="41">
        <v>1618</v>
      </c>
      <c r="W59" s="41">
        <v>1766</v>
      </c>
      <c r="X59" s="41">
        <v>2085</v>
      </c>
      <c r="Y59" s="41">
        <v>2514</v>
      </c>
      <c r="Z59" s="41">
        <v>2872</v>
      </c>
      <c r="AA59" s="41">
        <v>3264</v>
      </c>
      <c r="AB59" s="41">
        <v>3878</v>
      </c>
      <c r="AC59" s="41">
        <v>4528</v>
      </c>
      <c r="AD59" s="41">
        <v>5016</v>
      </c>
      <c r="AE59" s="41">
        <v>5604</v>
      </c>
      <c r="AF59" s="41">
        <v>6544</v>
      </c>
      <c r="AG59" s="41">
        <v>7855</v>
      </c>
      <c r="AH59" s="41">
        <v>9436</v>
      </c>
      <c r="AI59" s="41">
        <v>11331</v>
      </c>
      <c r="AJ59" s="41">
        <v>12988</v>
      </c>
      <c r="AK59" s="41">
        <v>15125</v>
      </c>
      <c r="AL59" s="41">
        <v>17094</v>
      </c>
      <c r="AM59" s="41">
        <v>18930</v>
      </c>
      <c r="AN59" s="41">
        <v>19868</v>
      </c>
      <c r="AO59" s="41">
        <v>20571</v>
      </c>
      <c r="AP59" s="41">
        <v>21542</v>
      </c>
      <c r="AQ59" s="41">
        <v>19855</v>
      </c>
      <c r="AR59" s="41">
        <v>22104</v>
      </c>
      <c r="AS59" s="41">
        <v>24866</v>
      </c>
      <c r="AT59" s="41">
        <v>27534</v>
      </c>
      <c r="AU59" s="41">
        <v>28973</v>
      </c>
      <c r="AV59" s="41">
        <v>31169</v>
      </c>
      <c r="AW59" s="41">
        <v>33854</v>
      </c>
      <c r="AX59" s="41">
        <v>38507</v>
      </c>
      <c r="AY59" s="41">
        <v>43523</v>
      </c>
      <c r="AZ59" s="41">
        <v>47499</v>
      </c>
      <c r="BA59" s="41">
        <v>46816</v>
      </c>
      <c r="BB59" s="41">
        <v>51168</v>
      </c>
      <c r="BC59" s="41">
        <v>61533</v>
      </c>
      <c r="BD59" s="41">
        <v>73694</v>
      </c>
      <c r="BE59" s="41">
        <v>76740</v>
      </c>
      <c r="BF59" s="41">
        <v>82728</v>
      </c>
      <c r="BG59" s="41">
        <v>84644</v>
      </c>
      <c r="BH59" s="41">
        <v>92136</v>
      </c>
      <c r="BI59" s="41">
        <v>98363</v>
      </c>
      <c r="BJ59" s="41">
        <v>110817</v>
      </c>
      <c r="BK59" s="41">
        <v>119772</v>
      </c>
      <c r="BL59" s="41">
        <v>132678</v>
      </c>
      <c r="BM59" s="41">
        <v>132453</v>
      </c>
      <c r="BN59" s="41">
        <v>141159</v>
      </c>
      <c r="BO59" s="41">
        <v>155199</v>
      </c>
      <c r="BP59" s="41">
        <v>173722</v>
      </c>
      <c r="BQ59" s="41">
        <v>188764</v>
      </c>
      <c r="BR59" s="41">
        <v>207505</v>
      </c>
      <c r="BS59" s="44" t="s">
        <v>352</v>
      </c>
      <c r="BT59" s="40"/>
      <c r="BU59" s="40"/>
    </row>
    <row r="60" spans="1:73" ht="15" x14ac:dyDescent="0.25">
      <c r="A60" s="9" t="s">
        <v>122</v>
      </c>
      <c r="B60" s="8" t="s">
        <v>115</v>
      </c>
      <c r="C60" s="41">
        <v>36061</v>
      </c>
      <c r="D60" s="41">
        <v>39806</v>
      </c>
      <c r="E60" s="41">
        <v>42781</v>
      </c>
      <c r="F60" s="41">
        <v>47363</v>
      </c>
      <c r="G60" s="41">
        <v>53086</v>
      </c>
      <c r="H60" s="41">
        <v>57945</v>
      </c>
      <c r="I60" s="41">
        <v>64655</v>
      </c>
      <c r="J60" s="41">
        <v>69746</v>
      </c>
      <c r="K60" s="41">
        <v>74943</v>
      </c>
      <c r="L60" s="41">
        <v>79910</v>
      </c>
      <c r="M60" s="41">
        <v>84634</v>
      </c>
      <c r="N60" s="41">
        <v>89140</v>
      </c>
      <c r="O60" s="41">
        <v>95304</v>
      </c>
      <c r="P60" s="41">
        <v>101873</v>
      </c>
      <c r="Q60" s="41">
        <v>108154</v>
      </c>
      <c r="R60" s="41">
        <v>114451</v>
      </c>
      <c r="S60" s="41">
        <v>119608</v>
      </c>
      <c r="T60" s="41">
        <v>130447</v>
      </c>
      <c r="U60" s="41">
        <v>141284</v>
      </c>
      <c r="V60" s="41">
        <v>152282</v>
      </c>
      <c r="W60" s="41">
        <v>163692</v>
      </c>
      <c r="X60" s="41">
        <v>179325</v>
      </c>
      <c r="Y60" s="41">
        <v>197291</v>
      </c>
      <c r="Z60" s="41">
        <v>214456</v>
      </c>
      <c r="AA60" s="41">
        <v>235162</v>
      </c>
      <c r="AB60" s="41">
        <v>259351</v>
      </c>
      <c r="AC60" s="41">
        <v>282023</v>
      </c>
      <c r="AD60" s="41">
        <v>308239</v>
      </c>
      <c r="AE60" s="41">
        <v>345976</v>
      </c>
      <c r="AF60" s="41">
        <v>376548</v>
      </c>
      <c r="AG60" s="41">
        <v>424898</v>
      </c>
      <c r="AH60" s="41">
        <v>489215</v>
      </c>
      <c r="AI60" s="41">
        <v>542846</v>
      </c>
      <c r="AJ60" s="41">
        <v>600010</v>
      </c>
      <c r="AK60" s="41">
        <v>663659</v>
      </c>
      <c r="AL60" s="41">
        <v>741094</v>
      </c>
      <c r="AM60" s="41">
        <v>862866</v>
      </c>
      <c r="AN60" s="41">
        <v>950410</v>
      </c>
      <c r="AO60" s="41">
        <v>1078433</v>
      </c>
      <c r="AP60" s="41">
        <v>1166935</v>
      </c>
      <c r="AQ60" s="41">
        <v>1260728</v>
      </c>
      <c r="AR60" s="41">
        <v>1370790</v>
      </c>
      <c r="AS60" s="41">
        <v>1466555</v>
      </c>
      <c r="AT60" s="41">
        <v>1564471</v>
      </c>
      <c r="AU60" s="41">
        <v>1630325</v>
      </c>
      <c r="AV60" s="41">
        <v>1723117</v>
      </c>
      <c r="AW60" s="41">
        <v>1848305</v>
      </c>
      <c r="AX60" s="41">
        <v>1962841</v>
      </c>
      <c r="AY60" s="41">
        <v>2087686</v>
      </c>
      <c r="AZ60" s="41">
        <v>2262958</v>
      </c>
      <c r="BA60" s="41">
        <v>2433227</v>
      </c>
      <c r="BB60" s="41">
        <v>2634781</v>
      </c>
      <c r="BC60" s="41">
        <v>2865695</v>
      </c>
      <c r="BD60" s="41">
        <v>3165509</v>
      </c>
      <c r="BE60" s="41">
        <v>3266366</v>
      </c>
      <c r="BF60" s="41">
        <v>3396583</v>
      </c>
      <c r="BG60" s="41">
        <v>3611681</v>
      </c>
      <c r="BH60" s="41">
        <v>3921177</v>
      </c>
      <c r="BI60" s="41">
        <v>4302049</v>
      </c>
      <c r="BJ60" s="41">
        <v>4533815</v>
      </c>
      <c r="BK60" s="41">
        <v>4702768</v>
      </c>
      <c r="BL60" s="41">
        <v>4614840</v>
      </c>
      <c r="BM60" s="41">
        <v>4420682</v>
      </c>
      <c r="BN60" s="41">
        <v>4522451</v>
      </c>
      <c r="BO60" s="41">
        <v>4618678</v>
      </c>
      <c r="BP60" s="41">
        <v>4797313</v>
      </c>
      <c r="BQ60" s="41">
        <v>5020443</v>
      </c>
      <c r="BR60" s="41">
        <v>5298861</v>
      </c>
      <c r="BS60" s="43">
        <v>5538984</v>
      </c>
      <c r="BT60" s="40"/>
      <c r="BU60" s="40"/>
    </row>
    <row r="61" spans="1:73" ht="15" x14ac:dyDescent="0.25">
      <c r="A61" s="9" t="s">
        <v>124</v>
      </c>
      <c r="B61" s="8" t="s">
        <v>117</v>
      </c>
      <c r="C61" s="41">
        <v>10976</v>
      </c>
      <c r="D61" s="41">
        <v>11992</v>
      </c>
      <c r="E61" s="41">
        <v>12514</v>
      </c>
      <c r="F61" s="41">
        <v>14004</v>
      </c>
      <c r="G61" s="41">
        <v>15923</v>
      </c>
      <c r="H61" s="41">
        <v>16951</v>
      </c>
      <c r="I61" s="41">
        <v>19629</v>
      </c>
      <c r="J61" s="41">
        <v>21317</v>
      </c>
      <c r="K61" s="41">
        <v>23500</v>
      </c>
      <c r="L61" s="41">
        <v>25407</v>
      </c>
      <c r="M61" s="41">
        <v>26826</v>
      </c>
      <c r="N61" s="41">
        <v>27616</v>
      </c>
      <c r="O61" s="41">
        <v>29974</v>
      </c>
      <c r="P61" s="41">
        <v>33299</v>
      </c>
      <c r="Q61" s="41">
        <v>36411</v>
      </c>
      <c r="R61" s="41">
        <v>38676</v>
      </c>
      <c r="S61" s="41">
        <v>40474</v>
      </c>
      <c r="T61" s="41">
        <v>45633</v>
      </c>
      <c r="U61" s="41">
        <v>49966</v>
      </c>
      <c r="V61" s="41">
        <v>54485</v>
      </c>
      <c r="W61" s="41">
        <v>57922</v>
      </c>
      <c r="X61" s="41">
        <v>65443</v>
      </c>
      <c r="Y61" s="41">
        <v>73467</v>
      </c>
      <c r="Z61" s="41">
        <v>80391</v>
      </c>
      <c r="AA61" s="41">
        <v>86848</v>
      </c>
      <c r="AB61" s="41">
        <v>96528</v>
      </c>
      <c r="AC61" s="41">
        <v>103560</v>
      </c>
      <c r="AD61" s="41">
        <v>114045</v>
      </c>
      <c r="AE61" s="41">
        <v>133294</v>
      </c>
      <c r="AF61" s="41">
        <v>142013</v>
      </c>
      <c r="AG61" s="41">
        <v>162011</v>
      </c>
      <c r="AH61" s="41">
        <v>191008</v>
      </c>
      <c r="AI61" s="41">
        <v>206124</v>
      </c>
      <c r="AJ61" s="41">
        <v>222288</v>
      </c>
      <c r="AK61" s="41">
        <v>238640</v>
      </c>
      <c r="AL61" s="41">
        <v>279419</v>
      </c>
      <c r="AM61" s="41">
        <v>355821</v>
      </c>
      <c r="AN61" s="41">
        <v>390537</v>
      </c>
      <c r="AO61" s="41">
        <v>458274</v>
      </c>
      <c r="AP61" s="41">
        <v>490986</v>
      </c>
      <c r="AQ61" s="41">
        <v>531931</v>
      </c>
      <c r="AR61" s="41">
        <v>556434</v>
      </c>
      <c r="AS61" s="41">
        <v>591568</v>
      </c>
      <c r="AT61" s="41">
        <v>612794</v>
      </c>
      <c r="AU61" s="41">
        <v>648386</v>
      </c>
      <c r="AV61" s="41">
        <v>683981</v>
      </c>
      <c r="AW61" s="41">
        <v>752978</v>
      </c>
      <c r="AX61" s="41">
        <v>790839</v>
      </c>
      <c r="AY61" s="41">
        <v>860115</v>
      </c>
      <c r="AZ61" s="41">
        <v>947671</v>
      </c>
      <c r="BA61" s="41">
        <v>1048475</v>
      </c>
      <c r="BB61" s="41">
        <v>1158179</v>
      </c>
      <c r="BC61" s="41">
        <v>1285956</v>
      </c>
      <c r="BD61" s="41">
        <v>1450460</v>
      </c>
      <c r="BE61" s="41">
        <v>1455130</v>
      </c>
      <c r="BF61" s="41">
        <v>1478268</v>
      </c>
      <c r="BG61" s="41">
        <v>1562158</v>
      </c>
      <c r="BH61" s="41">
        <v>1674028</v>
      </c>
      <c r="BI61" s="41">
        <v>1807945</v>
      </c>
      <c r="BJ61" s="41">
        <v>1934426</v>
      </c>
      <c r="BK61" s="41">
        <v>2061508</v>
      </c>
      <c r="BL61" s="41">
        <v>1979883</v>
      </c>
      <c r="BM61" s="41">
        <v>1854314</v>
      </c>
      <c r="BN61" s="41">
        <v>1888764</v>
      </c>
      <c r="BO61" s="41">
        <v>1907084</v>
      </c>
      <c r="BP61" s="41">
        <v>1962822</v>
      </c>
      <c r="BQ61" s="41">
        <v>2080117</v>
      </c>
      <c r="BR61" s="41">
        <v>2181681</v>
      </c>
      <c r="BS61" s="43">
        <v>2274836</v>
      </c>
      <c r="BT61" s="40"/>
      <c r="BU61" s="40"/>
    </row>
    <row r="62" spans="1:73" ht="15" x14ac:dyDescent="0.25">
      <c r="A62" s="9" t="s">
        <v>126</v>
      </c>
      <c r="B62" s="9" t="s">
        <v>119</v>
      </c>
      <c r="C62" s="41" t="s">
        <v>281</v>
      </c>
      <c r="D62" s="41" t="s">
        <v>281</v>
      </c>
      <c r="E62" s="41" t="s">
        <v>281</v>
      </c>
      <c r="F62" s="41" t="s">
        <v>281</v>
      </c>
      <c r="G62" s="41" t="s">
        <v>281</v>
      </c>
      <c r="H62" s="41" t="s">
        <v>281</v>
      </c>
      <c r="I62" s="41" t="s">
        <v>281</v>
      </c>
      <c r="J62" s="41" t="s">
        <v>281</v>
      </c>
      <c r="K62" s="41" t="s">
        <v>281</v>
      </c>
      <c r="L62" s="41" t="s">
        <v>281</v>
      </c>
      <c r="M62" s="41" t="s">
        <v>281</v>
      </c>
      <c r="N62" s="41" t="s">
        <v>281</v>
      </c>
      <c r="O62" s="41" t="s">
        <v>281</v>
      </c>
      <c r="P62" s="41" t="s">
        <v>281</v>
      </c>
      <c r="Q62" s="41" t="s">
        <v>281</v>
      </c>
      <c r="R62" s="41" t="s">
        <v>281</v>
      </c>
      <c r="S62" s="41">
        <v>17241</v>
      </c>
      <c r="T62" s="41">
        <v>19822</v>
      </c>
      <c r="U62" s="41">
        <v>21293</v>
      </c>
      <c r="V62" s="41">
        <v>23564</v>
      </c>
      <c r="W62" s="41">
        <v>25915</v>
      </c>
      <c r="X62" s="41">
        <v>27842</v>
      </c>
      <c r="Y62" s="41">
        <v>34363</v>
      </c>
      <c r="Z62" s="41">
        <v>39637</v>
      </c>
      <c r="AA62" s="41">
        <v>41895</v>
      </c>
      <c r="AB62" s="41">
        <v>45454</v>
      </c>
      <c r="AC62" s="41">
        <v>49590</v>
      </c>
      <c r="AD62" s="41">
        <v>57242</v>
      </c>
      <c r="AE62" s="41">
        <v>69270</v>
      </c>
      <c r="AF62" s="41">
        <v>67761</v>
      </c>
      <c r="AG62" s="41">
        <v>72224</v>
      </c>
      <c r="AH62" s="41">
        <v>87390</v>
      </c>
      <c r="AI62" s="41">
        <v>94842</v>
      </c>
      <c r="AJ62" s="41">
        <v>99186</v>
      </c>
      <c r="AK62" s="41">
        <v>102906</v>
      </c>
      <c r="AL62" s="41">
        <v>120998</v>
      </c>
      <c r="AM62" s="41">
        <v>163160</v>
      </c>
      <c r="AN62" s="41">
        <v>168040</v>
      </c>
      <c r="AO62" s="41">
        <v>195514</v>
      </c>
      <c r="AP62" s="41">
        <v>219418</v>
      </c>
      <c r="AQ62" s="41">
        <v>231468</v>
      </c>
      <c r="AR62" s="41">
        <v>242893</v>
      </c>
      <c r="AS62" s="41">
        <v>245479</v>
      </c>
      <c r="AT62" s="41">
        <v>253706</v>
      </c>
      <c r="AU62" s="41">
        <v>266794</v>
      </c>
      <c r="AV62" s="41">
        <v>281858</v>
      </c>
      <c r="AW62" s="41">
        <v>303032</v>
      </c>
      <c r="AX62" s="41">
        <v>321411</v>
      </c>
      <c r="AY62" s="41">
        <v>347153</v>
      </c>
      <c r="AZ62" s="41">
        <v>385693</v>
      </c>
      <c r="BA62" s="41">
        <v>428524</v>
      </c>
      <c r="BB62" s="41">
        <v>463793</v>
      </c>
      <c r="BC62" s="41">
        <v>514993</v>
      </c>
      <c r="BD62" s="41">
        <v>563071</v>
      </c>
      <c r="BE62" s="41">
        <v>601056</v>
      </c>
      <c r="BF62" s="41">
        <v>641557</v>
      </c>
      <c r="BG62" s="41">
        <v>663368</v>
      </c>
      <c r="BH62" s="41">
        <v>675225</v>
      </c>
      <c r="BI62" s="41">
        <v>708853</v>
      </c>
      <c r="BJ62" s="41">
        <v>728496</v>
      </c>
      <c r="BK62" s="41">
        <v>737902</v>
      </c>
      <c r="BL62" s="41">
        <v>716711</v>
      </c>
      <c r="BM62" s="41">
        <v>689791</v>
      </c>
      <c r="BN62" s="41">
        <v>664153</v>
      </c>
      <c r="BO62" s="41">
        <v>640900</v>
      </c>
      <c r="BP62" s="41">
        <v>666474</v>
      </c>
      <c r="BQ62" s="41">
        <v>676343</v>
      </c>
      <c r="BR62" s="41">
        <v>704717</v>
      </c>
      <c r="BS62" s="44" t="s">
        <v>353</v>
      </c>
      <c r="BT62" s="40"/>
      <c r="BU62" s="40"/>
    </row>
    <row r="63" spans="1:73" ht="15" x14ac:dyDescent="0.25">
      <c r="A63" s="9" t="s">
        <v>128</v>
      </c>
      <c r="B63" s="9" t="s">
        <v>121</v>
      </c>
      <c r="C63" s="41" t="s">
        <v>281</v>
      </c>
      <c r="D63" s="41" t="s">
        <v>281</v>
      </c>
      <c r="E63" s="41" t="s">
        <v>281</v>
      </c>
      <c r="F63" s="41" t="s">
        <v>281</v>
      </c>
      <c r="G63" s="41" t="s">
        <v>281</v>
      </c>
      <c r="H63" s="41" t="s">
        <v>281</v>
      </c>
      <c r="I63" s="41" t="s">
        <v>281</v>
      </c>
      <c r="J63" s="41" t="s">
        <v>281</v>
      </c>
      <c r="K63" s="41" t="s">
        <v>281</v>
      </c>
      <c r="L63" s="41" t="s">
        <v>281</v>
      </c>
      <c r="M63" s="41" t="s">
        <v>281</v>
      </c>
      <c r="N63" s="41" t="s">
        <v>281</v>
      </c>
      <c r="O63" s="41" t="s">
        <v>281</v>
      </c>
      <c r="P63" s="41" t="s">
        <v>281</v>
      </c>
      <c r="Q63" s="41" t="s">
        <v>281</v>
      </c>
      <c r="R63" s="41" t="s">
        <v>281</v>
      </c>
      <c r="S63" s="41">
        <v>3124</v>
      </c>
      <c r="T63" s="41">
        <v>3397</v>
      </c>
      <c r="U63" s="41">
        <v>3828</v>
      </c>
      <c r="V63" s="41">
        <v>4537</v>
      </c>
      <c r="W63" s="41">
        <v>5229</v>
      </c>
      <c r="X63" s="41">
        <v>6534</v>
      </c>
      <c r="Y63" s="41">
        <v>6003</v>
      </c>
      <c r="Z63" s="41">
        <v>4820</v>
      </c>
      <c r="AA63" s="41">
        <v>6630</v>
      </c>
      <c r="AB63" s="41">
        <v>7898</v>
      </c>
      <c r="AC63" s="41">
        <v>6102</v>
      </c>
      <c r="AD63" s="41">
        <v>5237</v>
      </c>
      <c r="AE63" s="41">
        <v>7161</v>
      </c>
      <c r="AF63" s="41">
        <v>8214</v>
      </c>
      <c r="AG63" s="41">
        <v>10334</v>
      </c>
      <c r="AH63" s="41">
        <v>12197</v>
      </c>
      <c r="AI63" s="41">
        <v>15262</v>
      </c>
      <c r="AJ63" s="41">
        <v>18847</v>
      </c>
      <c r="AK63" s="41">
        <v>22084</v>
      </c>
      <c r="AL63" s="41">
        <v>29199</v>
      </c>
      <c r="AM63" s="41">
        <v>42873</v>
      </c>
      <c r="AN63" s="41">
        <v>39805</v>
      </c>
      <c r="AO63" s="41">
        <v>48535</v>
      </c>
      <c r="AP63" s="41">
        <v>62574</v>
      </c>
      <c r="AQ63" s="41">
        <v>69350</v>
      </c>
      <c r="AR63" s="41">
        <v>62251</v>
      </c>
      <c r="AS63" s="41">
        <v>72034</v>
      </c>
      <c r="AT63" s="41">
        <v>67723</v>
      </c>
      <c r="AU63" s="41">
        <v>81079</v>
      </c>
      <c r="AV63" s="41">
        <v>89038</v>
      </c>
      <c r="AW63" s="41">
        <v>109089</v>
      </c>
      <c r="AX63" s="41">
        <v>105947</v>
      </c>
      <c r="AY63" s="41">
        <v>133472</v>
      </c>
      <c r="AZ63" s="41">
        <v>168808</v>
      </c>
      <c r="BA63" s="41">
        <v>204855</v>
      </c>
      <c r="BB63" s="41">
        <v>244246</v>
      </c>
      <c r="BC63" s="41">
        <v>290846</v>
      </c>
      <c r="BD63" s="41">
        <v>357110</v>
      </c>
      <c r="BE63" s="41">
        <v>313772</v>
      </c>
      <c r="BF63" s="41">
        <v>287371</v>
      </c>
      <c r="BG63" s="41">
        <v>309183</v>
      </c>
      <c r="BH63" s="41">
        <v>345652</v>
      </c>
      <c r="BI63" s="41">
        <v>383229</v>
      </c>
      <c r="BJ63" s="41">
        <v>448532</v>
      </c>
      <c r="BK63" s="41">
        <v>503439</v>
      </c>
      <c r="BL63" s="41">
        <v>432677</v>
      </c>
      <c r="BM63" s="41">
        <v>402973</v>
      </c>
      <c r="BN63" s="41">
        <v>418361</v>
      </c>
      <c r="BO63" s="41">
        <v>410234</v>
      </c>
      <c r="BP63" s="41">
        <v>425158</v>
      </c>
      <c r="BQ63" s="41">
        <v>449116</v>
      </c>
      <c r="BR63" s="41">
        <v>479064</v>
      </c>
      <c r="BS63" s="44" t="s">
        <v>354</v>
      </c>
      <c r="BT63" s="40"/>
      <c r="BU63" s="40"/>
    </row>
    <row r="64" spans="1:73" ht="15" x14ac:dyDescent="0.25">
      <c r="A64" s="9" t="s">
        <v>130</v>
      </c>
      <c r="B64" s="9" t="s">
        <v>123</v>
      </c>
      <c r="C64" s="41" t="s">
        <v>281</v>
      </c>
      <c r="D64" s="41" t="s">
        <v>281</v>
      </c>
      <c r="E64" s="41" t="s">
        <v>281</v>
      </c>
      <c r="F64" s="41" t="s">
        <v>281</v>
      </c>
      <c r="G64" s="41" t="s">
        <v>281</v>
      </c>
      <c r="H64" s="41" t="s">
        <v>281</v>
      </c>
      <c r="I64" s="41" t="s">
        <v>281</v>
      </c>
      <c r="J64" s="41" t="s">
        <v>281</v>
      </c>
      <c r="K64" s="41" t="s">
        <v>281</v>
      </c>
      <c r="L64" s="41" t="s">
        <v>281</v>
      </c>
      <c r="M64" s="41" t="s">
        <v>281</v>
      </c>
      <c r="N64" s="41" t="s">
        <v>281</v>
      </c>
      <c r="O64" s="41" t="s">
        <v>281</v>
      </c>
      <c r="P64" s="41" t="s">
        <v>281</v>
      </c>
      <c r="Q64" s="41" t="s">
        <v>281</v>
      </c>
      <c r="R64" s="41" t="s">
        <v>281</v>
      </c>
      <c r="S64" s="41">
        <v>18293</v>
      </c>
      <c r="T64" s="41">
        <v>20438</v>
      </c>
      <c r="U64" s="41">
        <v>22694</v>
      </c>
      <c r="V64" s="41">
        <v>24038</v>
      </c>
      <c r="W64" s="41">
        <v>24223</v>
      </c>
      <c r="X64" s="41">
        <v>28182</v>
      </c>
      <c r="Y64" s="41">
        <v>29816</v>
      </c>
      <c r="Z64" s="41">
        <v>32259</v>
      </c>
      <c r="AA64" s="41">
        <v>34214</v>
      </c>
      <c r="AB64" s="41">
        <v>38678</v>
      </c>
      <c r="AC64" s="41">
        <v>42698</v>
      </c>
      <c r="AD64" s="41">
        <v>45660</v>
      </c>
      <c r="AE64" s="41">
        <v>50143</v>
      </c>
      <c r="AF64" s="41">
        <v>58300</v>
      </c>
      <c r="AG64" s="41">
        <v>70432</v>
      </c>
      <c r="AH64" s="41">
        <v>81909</v>
      </c>
      <c r="AI64" s="41">
        <v>85757</v>
      </c>
      <c r="AJ64" s="41">
        <v>91908</v>
      </c>
      <c r="AK64" s="41">
        <v>99732</v>
      </c>
      <c r="AL64" s="41">
        <v>113610</v>
      </c>
      <c r="AM64" s="41">
        <v>132290</v>
      </c>
      <c r="AN64" s="41">
        <v>162304</v>
      </c>
      <c r="AO64" s="41">
        <v>190574</v>
      </c>
      <c r="AP64" s="41">
        <v>182876</v>
      </c>
      <c r="AQ64" s="41">
        <v>195700</v>
      </c>
      <c r="AR64" s="41">
        <v>219192</v>
      </c>
      <c r="AS64" s="41">
        <v>239487</v>
      </c>
      <c r="AT64" s="41">
        <v>257331</v>
      </c>
      <c r="AU64" s="41">
        <v>268522</v>
      </c>
      <c r="AV64" s="41">
        <v>280318</v>
      </c>
      <c r="AW64" s="41">
        <v>301712</v>
      </c>
      <c r="AX64" s="41">
        <v>323733</v>
      </c>
      <c r="AY64" s="41">
        <v>333142</v>
      </c>
      <c r="AZ64" s="41">
        <v>339656</v>
      </c>
      <c r="BA64" s="41">
        <v>358726</v>
      </c>
      <c r="BB64" s="41">
        <v>384813</v>
      </c>
      <c r="BC64" s="41">
        <v>405165</v>
      </c>
      <c r="BD64" s="41">
        <v>438821</v>
      </c>
      <c r="BE64" s="41">
        <v>457932</v>
      </c>
      <c r="BF64" s="41">
        <v>476777</v>
      </c>
      <c r="BG64" s="41">
        <v>518413</v>
      </c>
      <c r="BH64" s="41">
        <v>571072</v>
      </c>
      <c r="BI64" s="41">
        <v>625869</v>
      </c>
      <c r="BJ64" s="41">
        <v>657522</v>
      </c>
      <c r="BK64" s="41">
        <v>703595</v>
      </c>
      <c r="BL64" s="41">
        <v>710354</v>
      </c>
      <c r="BM64" s="41">
        <v>662377</v>
      </c>
      <c r="BN64" s="41">
        <v>699437</v>
      </c>
      <c r="BO64" s="41">
        <v>743778</v>
      </c>
      <c r="BP64" s="41">
        <v>755106</v>
      </c>
      <c r="BQ64" s="41">
        <v>817356</v>
      </c>
      <c r="BR64" s="41">
        <v>846564</v>
      </c>
      <c r="BS64" s="44" t="s">
        <v>355</v>
      </c>
      <c r="BT64" s="40"/>
      <c r="BU64" s="40"/>
    </row>
    <row r="65" spans="1:73" ht="15" x14ac:dyDescent="0.25">
      <c r="A65" s="9" t="s">
        <v>132</v>
      </c>
      <c r="B65" s="9" t="s">
        <v>125</v>
      </c>
      <c r="C65" s="41" t="s">
        <v>281</v>
      </c>
      <c r="D65" s="41" t="s">
        <v>281</v>
      </c>
      <c r="E65" s="41" t="s">
        <v>281</v>
      </c>
      <c r="F65" s="41" t="s">
        <v>281</v>
      </c>
      <c r="G65" s="41" t="s">
        <v>281</v>
      </c>
      <c r="H65" s="41" t="s">
        <v>281</v>
      </c>
      <c r="I65" s="41" t="s">
        <v>281</v>
      </c>
      <c r="J65" s="41" t="s">
        <v>281</v>
      </c>
      <c r="K65" s="41" t="s">
        <v>281</v>
      </c>
      <c r="L65" s="41" t="s">
        <v>281</v>
      </c>
      <c r="M65" s="41" t="s">
        <v>281</v>
      </c>
      <c r="N65" s="41" t="s">
        <v>281</v>
      </c>
      <c r="O65" s="41" t="s">
        <v>281</v>
      </c>
      <c r="P65" s="41" t="s">
        <v>281</v>
      </c>
      <c r="Q65" s="41" t="s">
        <v>281</v>
      </c>
      <c r="R65" s="41" t="s">
        <v>281</v>
      </c>
      <c r="S65" s="41">
        <v>1817</v>
      </c>
      <c r="T65" s="41">
        <v>1976</v>
      </c>
      <c r="U65" s="41">
        <v>2151</v>
      </c>
      <c r="V65" s="41">
        <v>2346</v>
      </c>
      <c r="W65" s="41">
        <v>2554</v>
      </c>
      <c r="X65" s="41">
        <v>2884</v>
      </c>
      <c r="Y65" s="41">
        <v>3284</v>
      </c>
      <c r="Z65" s="41">
        <v>3675</v>
      </c>
      <c r="AA65" s="41">
        <v>4110</v>
      </c>
      <c r="AB65" s="41">
        <v>4498</v>
      </c>
      <c r="AC65" s="41">
        <v>5170</v>
      </c>
      <c r="AD65" s="41">
        <v>5906</v>
      </c>
      <c r="AE65" s="41">
        <v>6719</v>
      </c>
      <c r="AF65" s="41">
        <v>7738</v>
      </c>
      <c r="AG65" s="41">
        <v>9021</v>
      </c>
      <c r="AH65" s="41">
        <v>9512</v>
      </c>
      <c r="AI65" s="41">
        <v>10263</v>
      </c>
      <c r="AJ65" s="41">
        <v>12346</v>
      </c>
      <c r="AK65" s="41">
        <v>13917</v>
      </c>
      <c r="AL65" s="41">
        <v>15613</v>
      </c>
      <c r="AM65" s="41">
        <v>17498</v>
      </c>
      <c r="AN65" s="41">
        <v>20387</v>
      </c>
      <c r="AO65" s="41">
        <v>23653</v>
      </c>
      <c r="AP65" s="41">
        <v>26118</v>
      </c>
      <c r="AQ65" s="41">
        <v>35412</v>
      </c>
      <c r="AR65" s="41">
        <v>32097</v>
      </c>
      <c r="AS65" s="41">
        <v>34569</v>
      </c>
      <c r="AT65" s="41">
        <v>34034</v>
      </c>
      <c r="AU65" s="41">
        <v>31991</v>
      </c>
      <c r="AV65" s="41">
        <v>32768</v>
      </c>
      <c r="AW65" s="41">
        <v>39145</v>
      </c>
      <c r="AX65" s="41">
        <v>39747</v>
      </c>
      <c r="AY65" s="41">
        <v>46349</v>
      </c>
      <c r="AZ65" s="41">
        <v>53514</v>
      </c>
      <c r="BA65" s="41">
        <v>56370</v>
      </c>
      <c r="BB65" s="41">
        <v>65326</v>
      </c>
      <c r="BC65" s="41">
        <v>74952</v>
      </c>
      <c r="BD65" s="41">
        <v>91458</v>
      </c>
      <c r="BE65" s="41">
        <v>82370</v>
      </c>
      <c r="BF65" s="41">
        <v>72564</v>
      </c>
      <c r="BG65" s="41">
        <v>71194</v>
      </c>
      <c r="BH65" s="41">
        <v>82079</v>
      </c>
      <c r="BI65" s="41">
        <v>89995</v>
      </c>
      <c r="BJ65" s="41">
        <v>99876</v>
      </c>
      <c r="BK65" s="41">
        <v>116572</v>
      </c>
      <c r="BL65" s="41">
        <v>120140</v>
      </c>
      <c r="BM65" s="41">
        <v>99173</v>
      </c>
      <c r="BN65" s="41">
        <v>106812</v>
      </c>
      <c r="BO65" s="41">
        <v>112171</v>
      </c>
      <c r="BP65" s="41">
        <v>116084</v>
      </c>
      <c r="BQ65" s="41">
        <v>137301</v>
      </c>
      <c r="BR65" s="41">
        <v>151338</v>
      </c>
      <c r="BS65" s="44" t="s">
        <v>356</v>
      </c>
      <c r="BT65" s="40"/>
      <c r="BU65" s="40"/>
    </row>
    <row r="66" spans="1:73" ht="15" x14ac:dyDescent="0.25">
      <c r="A66" s="9" t="s">
        <v>134</v>
      </c>
      <c r="B66" s="8" t="s">
        <v>127</v>
      </c>
      <c r="C66" s="41">
        <v>25086</v>
      </c>
      <c r="D66" s="41">
        <v>27814</v>
      </c>
      <c r="E66" s="41">
        <v>30267</v>
      </c>
      <c r="F66" s="41">
        <v>33359</v>
      </c>
      <c r="G66" s="41">
        <v>37163</v>
      </c>
      <c r="H66" s="41">
        <v>40993</v>
      </c>
      <c r="I66" s="41">
        <v>45027</v>
      </c>
      <c r="J66" s="41">
        <v>48429</v>
      </c>
      <c r="K66" s="41">
        <v>51442</v>
      </c>
      <c r="L66" s="41">
        <v>54504</v>
      </c>
      <c r="M66" s="41">
        <v>57808</v>
      </c>
      <c r="N66" s="41">
        <v>61524</v>
      </c>
      <c r="O66" s="41">
        <v>65329</v>
      </c>
      <c r="P66" s="41">
        <v>68574</v>
      </c>
      <c r="Q66" s="41">
        <v>71742</v>
      </c>
      <c r="R66" s="41">
        <v>75775</v>
      </c>
      <c r="S66" s="41">
        <v>79133</v>
      </c>
      <c r="T66" s="41">
        <v>84814</v>
      </c>
      <c r="U66" s="41">
        <v>91319</v>
      </c>
      <c r="V66" s="41">
        <v>97797</v>
      </c>
      <c r="W66" s="41">
        <v>105770</v>
      </c>
      <c r="X66" s="41">
        <v>113882</v>
      </c>
      <c r="Y66" s="41">
        <v>123824</v>
      </c>
      <c r="Z66" s="41">
        <v>134065</v>
      </c>
      <c r="AA66" s="41">
        <v>148314</v>
      </c>
      <c r="AB66" s="41">
        <v>162823</v>
      </c>
      <c r="AC66" s="41">
        <v>178463</v>
      </c>
      <c r="AD66" s="41">
        <v>194193</v>
      </c>
      <c r="AE66" s="41">
        <v>212682</v>
      </c>
      <c r="AF66" s="41">
        <v>234535</v>
      </c>
      <c r="AG66" s="41">
        <v>262887</v>
      </c>
      <c r="AH66" s="41">
        <v>298206</v>
      </c>
      <c r="AI66" s="41">
        <v>336722</v>
      </c>
      <c r="AJ66" s="41">
        <v>377722</v>
      </c>
      <c r="AK66" s="41">
        <v>425019</v>
      </c>
      <c r="AL66" s="41">
        <v>461675</v>
      </c>
      <c r="AM66" s="41">
        <v>507045</v>
      </c>
      <c r="AN66" s="41">
        <v>559873</v>
      </c>
      <c r="AO66" s="41">
        <v>620158</v>
      </c>
      <c r="AP66" s="41">
        <v>675949</v>
      </c>
      <c r="AQ66" s="41">
        <v>728797</v>
      </c>
      <c r="AR66" s="41">
        <v>814355</v>
      </c>
      <c r="AS66" s="41">
        <v>874987</v>
      </c>
      <c r="AT66" s="41">
        <v>951677</v>
      </c>
      <c r="AU66" s="41">
        <v>981938</v>
      </c>
      <c r="AV66" s="41">
        <v>1039136</v>
      </c>
      <c r="AW66" s="41">
        <v>1095327</v>
      </c>
      <c r="AX66" s="41">
        <v>1172002</v>
      </c>
      <c r="AY66" s="41">
        <v>1227570</v>
      </c>
      <c r="AZ66" s="41">
        <v>1315287</v>
      </c>
      <c r="BA66" s="41">
        <v>1384752</v>
      </c>
      <c r="BB66" s="41">
        <v>1476602</v>
      </c>
      <c r="BC66" s="41">
        <v>1579739</v>
      </c>
      <c r="BD66" s="41">
        <v>1715049</v>
      </c>
      <c r="BE66" s="41">
        <v>1811237</v>
      </c>
      <c r="BF66" s="41">
        <v>1918315</v>
      </c>
      <c r="BG66" s="41">
        <v>2049523</v>
      </c>
      <c r="BH66" s="41">
        <v>2247148</v>
      </c>
      <c r="BI66" s="41">
        <v>2494104</v>
      </c>
      <c r="BJ66" s="41">
        <v>2599388</v>
      </c>
      <c r="BK66" s="41">
        <v>2641259</v>
      </c>
      <c r="BL66" s="41">
        <v>2634957</v>
      </c>
      <c r="BM66" s="41">
        <v>2566368</v>
      </c>
      <c r="BN66" s="41">
        <v>2633687</v>
      </c>
      <c r="BO66" s="41">
        <v>2711594</v>
      </c>
      <c r="BP66" s="41">
        <v>2834491</v>
      </c>
      <c r="BQ66" s="41">
        <v>2940326</v>
      </c>
      <c r="BR66" s="41">
        <v>3117180</v>
      </c>
      <c r="BS66" s="43">
        <v>3264148</v>
      </c>
      <c r="BT66" s="40"/>
      <c r="BU66" s="40"/>
    </row>
    <row r="67" spans="1:73" ht="15" x14ac:dyDescent="0.25">
      <c r="A67" s="9" t="s">
        <v>136</v>
      </c>
      <c r="B67" s="9" t="s">
        <v>129</v>
      </c>
      <c r="C67" s="41">
        <v>23118</v>
      </c>
      <c r="D67" s="41">
        <v>25667</v>
      </c>
      <c r="E67" s="41">
        <v>28000</v>
      </c>
      <c r="F67" s="41">
        <v>30858</v>
      </c>
      <c r="G67" s="41">
        <v>34364</v>
      </c>
      <c r="H67" s="41">
        <v>37947</v>
      </c>
      <c r="I67" s="41">
        <v>41671</v>
      </c>
      <c r="J67" s="41">
        <v>44797</v>
      </c>
      <c r="K67" s="41">
        <v>47480</v>
      </c>
      <c r="L67" s="41">
        <v>50177</v>
      </c>
      <c r="M67" s="41">
        <v>53160</v>
      </c>
      <c r="N67" s="41">
        <v>56559</v>
      </c>
      <c r="O67" s="41">
        <v>59962</v>
      </c>
      <c r="P67" s="41">
        <v>62797</v>
      </c>
      <c r="Q67" s="41">
        <v>65590</v>
      </c>
      <c r="R67" s="41">
        <v>69090</v>
      </c>
      <c r="S67" s="41">
        <v>71985</v>
      </c>
      <c r="T67" s="41">
        <v>77558</v>
      </c>
      <c r="U67" s="41">
        <v>84047</v>
      </c>
      <c r="V67" s="41">
        <v>90450</v>
      </c>
      <c r="W67" s="41">
        <v>97754</v>
      </c>
      <c r="X67" s="41">
        <v>105147</v>
      </c>
      <c r="Y67" s="41">
        <v>114198</v>
      </c>
      <c r="Z67" s="41">
        <v>123252</v>
      </c>
      <c r="AA67" s="41">
        <v>135736</v>
      </c>
      <c r="AB67" s="41">
        <v>148328</v>
      </c>
      <c r="AC67" s="41">
        <v>162677</v>
      </c>
      <c r="AD67" s="41">
        <v>177579</v>
      </c>
      <c r="AE67" s="41">
        <v>195016</v>
      </c>
      <c r="AF67" s="41">
        <v>215442</v>
      </c>
      <c r="AG67" s="41">
        <v>242086</v>
      </c>
      <c r="AH67" s="41">
        <v>274180</v>
      </c>
      <c r="AI67" s="41">
        <v>307967</v>
      </c>
      <c r="AJ67" s="41">
        <v>344093</v>
      </c>
      <c r="AK67" s="41">
        <v>386079</v>
      </c>
      <c r="AL67" s="41">
        <v>418669</v>
      </c>
      <c r="AM67" s="41">
        <v>459136</v>
      </c>
      <c r="AN67" s="41">
        <v>505601</v>
      </c>
      <c r="AO67" s="41">
        <v>560258</v>
      </c>
      <c r="AP67" s="41">
        <v>611959</v>
      </c>
      <c r="AQ67" s="41">
        <v>662279</v>
      </c>
      <c r="AR67" s="41">
        <v>734840</v>
      </c>
      <c r="AS67" s="41">
        <v>788573</v>
      </c>
      <c r="AT67" s="41">
        <v>857196</v>
      </c>
      <c r="AU67" s="41">
        <v>889478</v>
      </c>
      <c r="AV67" s="41">
        <v>941663</v>
      </c>
      <c r="AW67" s="41">
        <v>989608</v>
      </c>
      <c r="AX67" s="41">
        <v>1056515</v>
      </c>
      <c r="AY67" s="41">
        <v>1103886</v>
      </c>
      <c r="AZ67" s="41">
        <v>1177609</v>
      </c>
      <c r="BA67" s="41">
        <v>1236640</v>
      </c>
      <c r="BB67" s="41">
        <v>1308028</v>
      </c>
      <c r="BC67" s="41">
        <v>1393441</v>
      </c>
      <c r="BD67" s="41">
        <v>1506860</v>
      </c>
      <c r="BE67" s="41">
        <v>1603406</v>
      </c>
      <c r="BF67" s="41">
        <v>1718379</v>
      </c>
      <c r="BG67" s="41">
        <v>1832104</v>
      </c>
      <c r="BH67" s="41">
        <v>2017835</v>
      </c>
      <c r="BI67" s="41">
        <v>2245961</v>
      </c>
      <c r="BJ67" s="41">
        <v>2339909</v>
      </c>
      <c r="BK67" s="41">
        <v>2373322</v>
      </c>
      <c r="BL67" s="41">
        <v>2347180</v>
      </c>
      <c r="BM67" s="41">
        <v>2317395</v>
      </c>
      <c r="BN67" s="41">
        <v>2367120</v>
      </c>
      <c r="BO67" s="41">
        <v>2427120</v>
      </c>
      <c r="BP67" s="41">
        <v>2534289</v>
      </c>
      <c r="BQ67" s="41">
        <v>2622250</v>
      </c>
      <c r="BR67" s="41">
        <v>2777992</v>
      </c>
      <c r="BS67" s="44" t="s">
        <v>357</v>
      </c>
      <c r="BT67" s="40"/>
      <c r="BU67" s="40"/>
    </row>
    <row r="68" spans="1:73" ht="15" x14ac:dyDescent="0.25">
      <c r="A68" s="9" t="s">
        <v>138</v>
      </c>
      <c r="B68" s="9" t="s">
        <v>220</v>
      </c>
      <c r="C68" s="41" t="s">
        <v>281</v>
      </c>
      <c r="D68" s="41" t="s">
        <v>281</v>
      </c>
      <c r="E68" s="41" t="s">
        <v>281</v>
      </c>
      <c r="F68" s="41" t="s">
        <v>281</v>
      </c>
      <c r="G68" s="41" t="s">
        <v>281</v>
      </c>
      <c r="H68" s="41" t="s">
        <v>281</v>
      </c>
      <c r="I68" s="41" t="s">
        <v>281</v>
      </c>
      <c r="J68" s="41" t="s">
        <v>281</v>
      </c>
      <c r="K68" s="41" t="s">
        <v>281</v>
      </c>
      <c r="L68" s="41" t="s">
        <v>281</v>
      </c>
      <c r="M68" s="41" t="s">
        <v>281</v>
      </c>
      <c r="N68" s="41" t="s">
        <v>281</v>
      </c>
      <c r="O68" s="41" t="s">
        <v>281</v>
      </c>
      <c r="P68" s="41" t="s">
        <v>281</v>
      </c>
      <c r="Q68" s="41" t="s">
        <v>281</v>
      </c>
      <c r="R68" s="41" t="s">
        <v>281</v>
      </c>
      <c r="S68" s="41" t="s">
        <v>281</v>
      </c>
      <c r="T68" s="41" t="s">
        <v>281</v>
      </c>
      <c r="U68" s="41" t="s">
        <v>281</v>
      </c>
      <c r="V68" s="41" t="s">
        <v>281</v>
      </c>
      <c r="W68" s="41" t="s">
        <v>281</v>
      </c>
      <c r="X68" s="41" t="s">
        <v>281</v>
      </c>
      <c r="Y68" s="41" t="s">
        <v>281</v>
      </c>
      <c r="Z68" s="41" t="s">
        <v>281</v>
      </c>
      <c r="AA68" s="41" t="s">
        <v>281</v>
      </c>
      <c r="AB68" s="41" t="s">
        <v>281</v>
      </c>
      <c r="AC68" s="41" t="s">
        <v>281</v>
      </c>
      <c r="AD68" s="41" t="s">
        <v>281</v>
      </c>
      <c r="AE68" s="41" t="s">
        <v>281</v>
      </c>
      <c r="AF68" s="41" t="s">
        <v>281</v>
      </c>
      <c r="AG68" s="41" t="s">
        <v>281</v>
      </c>
      <c r="AH68" s="41" t="s">
        <v>281</v>
      </c>
      <c r="AI68" s="41" t="s">
        <v>281</v>
      </c>
      <c r="AJ68" s="41" t="s">
        <v>281</v>
      </c>
      <c r="AK68" s="41" t="s">
        <v>281</v>
      </c>
      <c r="AL68" s="41" t="s">
        <v>281</v>
      </c>
      <c r="AM68" s="41" t="s">
        <v>281</v>
      </c>
      <c r="AN68" s="41" t="s">
        <v>281</v>
      </c>
      <c r="AO68" s="41" t="s">
        <v>281</v>
      </c>
      <c r="AP68" s="41" t="s">
        <v>281</v>
      </c>
      <c r="AQ68" s="41" t="s">
        <v>281</v>
      </c>
      <c r="AR68" s="41" t="s">
        <v>281</v>
      </c>
      <c r="AS68" s="41" t="s">
        <v>281</v>
      </c>
      <c r="AT68" s="41" t="s">
        <v>281</v>
      </c>
      <c r="AU68" s="41" t="s">
        <v>281</v>
      </c>
      <c r="AV68" s="41" t="s">
        <v>281</v>
      </c>
      <c r="AW68" s="41" t="s">
        <v>281</v>
      </c>
      <c r="AX68" s="41" t="s">
        <v>281</v>
      </c>
      <c r="AY68" s="41" t="s">
        <v>281</v>
      </c>
      <c r="AZ68" s="41" t="s">
        <v>281</v>
      </c>
      <c r="BA68" s="41">
        <v>852327</v>
      </c>
      <c r="BB68" s="41">
        <v>905909</v>
      </c>
      <c r="BC68" s="41">
        <v>962399</v>
      </c>
      <c r="BD68" s="41">
        <v>1022733</v>
      </c>
      <c r="BE68" s="41">
        <v>1097633</v>
      </c>
      <c r="BF68" s="41">
        <v>1146723</v>
      </c>
      <c r="BG68" s="41">
        <v>1190604</v>
      </c>
      <c r="BH68" s="41">
        <v>1260820</v>
      </c>
      <c r="BI68" s="41">
        <v>1351601</v>
      </c>
      <c r="BJ68" s="41">
        <v>1438396</v>
      </c>
      <c r="BK68" s="41">
        <v>1496841</v>
      </c>
      <c r="BL68" s="41">
        <v>1553377</v>
      </c>
      <c r="BM68" s="41">
        <v>1591035</v>
      </c>
      <c r="BN68" s="41">
        <v>1605453</v>
      </c>
      <c r="BO68" s="41">
        <v>1656277</v>
      </c>
      <c r="BP68" s="41">
        <v>1701304</v>
      </c>
      <c r="BQ68" s="41">
        <v>1748409</v>
      </c>
      <c r="BR68" s="41">
        <v>1822097</v>
      </c>
      <c r="BS68" s="44" t="s">
        <v>358</v>
      </c>
      <c r="BT68" s="40"/>
      <c r="BU68" s="40"/>
    </row>
    <row r="69" spans="1:73" ht="15" x14ac:dyDescent="0.25">
      <c r="A69" s="9" t="s">
        <v>140</v>
      </c>
      <c r="B69" s="14" t="s">
        <v>221</v>
      </c>
      <c r="C69" s="41" t="s">
        <v>281</v>
      </c>
      <c r="D69" s="41" t="s">
        <v>281</v>
      </c>
      <c r="E69" s="41" t="s">
        <v>281</v>
      </c>
      <c r="F69" s="41" t="s">
        <v>281</v>
      </c>
      <c r="G69" s="41" t="s">
        <v>281</v>
      </c>
      <c r="H69" s="41" t="s">
        <v>281</v>
      </c>
      <c r="I69" s="41" t="s">
        <v>281</v>
      </c>
      <c r="J69" s="41" t="s">
        <v>281</v>
      </c>
      <c r="K69" s="41" t="s">
        <v>281</v>
      </c>
      <c r="L69" s="41" t="s">
        <v>281</v>
      </c>
      <c r="M69" s="41" t="s">
        <v>281</v>
      </c>
      <c r="N69" s="41" t="s">
        <v>281</v>
      </c>
      <c r="O69" s="41" t="s">
        <v>281</v>
      </c>
      <c r="P69" s="41" t="s">
        <v>281</v>
      </c>
      <c r="Q69" s="41" t="s">
        <v>281</v>
      </c>
      <c r="R69" s="41" t="s">
        <v>281</v>
      </c>
      <c r="S69" s="41" t="s">
        <v>281</v>
      </c>
      <c r="T69" s="41" t="s">
        <v>281</v>
      </c>
      <c r="U69" s="41" t="s">
        <v>281</v>
      </c>
      <c r="V69" s="41" t="s">
        <v>281</v>
      </c>
      <c r="W69" s="41" t="s">
        <v>281</v>
      </c>
      <c r="X69" s="41" t="s">
        <v>281</v>
      </c>
      <c r="Y69" s="41" t="s">
        <v>281</v>
      </c>
      <c r="Z69" s="41" t="s">
        <v>281</v>
      </c>
      <c r="AA69" s="41" t="s">
        <v>281</v>
      </c>
      <c r="AB69" s="41" t="s">
        <v>281</v>
      </c>
      <c r="AC69" s="41" t="s">
        <v>281</v>
      </c>
      <c r="AD69" s="41" t="s">
        <v>281</v>
      </c>
      <c r="AE69" s="41" t="s">
        <v>281</v>
      </c>
      <c r="AF69" s="41" t="s">
        <v>281</v>
      </c>
      <c r="AG69" s="41" t="s">
        <v>281</v>
      </c>
      <c r="AH69" s="41" t="s">
        <v>281</v>
      </c>
      <c r="AI69" s="41" t="s">
        <v>281</v>
      </c>
      <c r="AJ69" s="41" t="s">
        <v>281</v>
      </c>
      <c r="AK69" s="41" t="s">
        <v>281</v>
      </c>
      <c r="AL69" s="41" t="s">
        <v>281</v>
      </c>
      <c r="AM69" s="41" t="s">
        <v>281</v>
      </c>
      <c r="AN69" s="41" t="s">
        <v>281</v>
      </c>
      <c r="AO69" s="41" t="s">
        <v>281</v>
      </c>
      <c r="AP69" s="41" t="s">
        <v>281</v>
      </c>
      <c r="AQ69" s="41" t="s">
        <v>281</v>
      </c>
      <c r="AR69" s="41" t="s">
        <v>281</v>
      </c>
      <c r="AS69" s="41" t="s">
        <v>281</v>
      </c>
      <c r="AT69" s="41" t="s">
        <v>281</v>
      </c>
      <c r="AU69" s="41" t="s">
        <v>281</v>
      </c>
      <c r="AV69" s="41" t="s">
        <v>281</v>
      </c>
      <c r="AW69" s="41" t="s">
        <v>281</v>
      </c>
      <c r="AX69" s="41" t="s">
        <v>281</v>
      </c>
      <c r="AY69" s="41" t="s">
        <v>281</v>
      </c>
      <c r="AZ69" s="41" t="s">
        <v>281</v>
      </c>
      <c r="BA69" s="41">
        <v>384313</v>
      </c>
      <c r="BB69" s="41">
        <v>402120</v>
      </c>
      <c r="BC69" s="41">
        <v>431043</v>
      </c>
      <c r="BD69" s="41">
        <v>484127</v>
      </c>
      <c r="BE69" s="41">
        <v>505773</v>
      </c>
      <c r="BF69" s="41">
        <v>571656</v>
      </c>
      <c r="BG69" s="41">
        <v>641500</v>
      </c>
      <c r="BH69" s="41">
        <v>757015</v>
      </c>
      <c r="BI69" s="41">
        <v>894360</v>
      </c>
      <c r="BJ69" s="41">
        <v>901513</v>
      </c>
      <c r="BK69" s="41">
        <v>876480</v>
      </c>
      <c r="BL69" s="41">
        <v>793803</v>
      </c>
      <c r="BM69" s="41">
        <v>726359</v>
      </c>
      <c r="BN69" s="41">
        <v>761667</v>
      </c>
      <c r="BO69" s="41">
        <v>770843</v>
      </c>
      <c r="BP69" s="41">
        <v>832985</v>
      </c>
      <c r="BQ69" s="41">
        <v>873841</v>
      </c>
      <c r="BR69" s="41">
        <v>955895</v>
      </c>
      <c r="BS69" s="44" t="s">
        <v>359</v>
      </c>
      <c r="BT69" s="40"/>
      <c r="BU69" s="40"/>
    </row>
    <row r="70" spans="1:73" ht="15" x14ac:dyDescent="0.25">
      <c r="A70" s="9" t="s">
        <v>142</v>
      </c>
      <c r="B70" s="9" t="s">
        <v>131</v>
      </c>
      <c r="C70" s="41">
        <v>1967</v>
      </c>
      <c r="D70" s="41">
        <v>2147</v>
      </c>
      <c r="E70" s="41">
        <v>2266</v>
      </c>
      <c r="F70" s="41">
        <v>2501</v>
      </c>
      <c r="G70" s="41">
        <v>2799</v>
      </c>
      <c r="H70" s="41">
        <v>3047</v>
      </c>
      <c r="I70" s="41">
        <v>3355</v>
      </c>
      <c r="J70" s="41">
        <v>3632</v>
      </c>
      <c r="K70" s="41">
        <v>3963</v>
      </c>
      <c r="L70" s="41">
        <v>4326</v>
      </c>
      <c r="M70" s="41">
        <v>4649</v>
      </c>
      <c r="N70" s="41">
        <v>4964</v>
      </c>
      <c r="O70" s="41">
        <v>5367</v>
      </c>
      <c r="P70" s="41">
        <v>5777</v>
      </c>
      <c r="Q70" s="41">
        <v>6153</v>
      </c>
      <c r="R70" s="41">
        <v>6685</v>
      </c>
      <c r="S70" s="41">
        <v>7148</v>
      </c>
      <c r="T70" s="41">
        <v>7256</v>
      </c>
      <c r="U70" s="41">
        <v>7272</v>
      </c>
      <c r="V70" s="41">
        <v>7347</v>
      </c>
      <c r="W70" s="41">
        <v>8016</v>
      </c>
      <c r="X70" s="41">
        <v>8735</v>
      </c>
      <c r="Y70" s="41">
        <v>9626</v>
      </c>
      <c r="Z70" s="41">
        <v>10813</v>
      </c>
      <c r="AA70" s="41">
        <v>12579</v>
      </c>
      <c r="AB70" s="41">
        <v>14495</v>
      </c>
      <c r="AC70" s="41">
        <v>15786</v>
      </c>
      <c r="AD70" s="41">
        <v>16615</v>
      </c>
      <c r="AE70" s="41">
        <v>17666</v>
      </c>
      <c r="AF70" s="41">
        <v>19092</v>
      </c>
      <c r="AG70" s="41">
        <v>20800</v>
      </c>
      <c r="AH70" s="41">
        <v>24027</v>
      </c>
      <c r="AI70" s="41">
        <v>28755</v>
      </c>
      <c r="AJ70" s="41">
        <v>33629</v>
      </c>
      <c r="AK70" s="41">
        <v>38939</v>
      </c>
      <c r="AL70" s="41">
        <v>43006</v>
      </c>
      <c r="AM70" s="41">
        <v>47908</v>
      </c>
      <c r="AN70" s="41">
        <v>54272</v>
      </c>
      <c r="AO70" s="41">
        <v>59900</v>
      </c>
      <c r="AP70" s="41">
        <v>63990</v>
      </c>
      <c r="AQ70" s="41">
        <v>66519</v>
      </c>
      <c r="AR70" s="41">
        <v>79516</v>
      </c>
      <c r="AS70" s="41">
        <v>86413</v>
      </c>
      <c r="AT70" s="41">
        <v>94481</v>
      </c>
      <c r="AU70" s="41">
        <v>92461</v>
      </c>
      <c r="AV70" s="41">
        <v>97473</v>
      </c>
      <c r="AW70" s="41">
        <v>105719</v>
      </c>
      <c r="AX70" s="41">
        <v>115487</v>
      </c>
      <c r="AY70" s="41">
        <v>123685</v>
      </c>
      <c r="AZ70" s="41">
        <v>137678</v>
      </c>
      <c r="BA70" s="41">
        <v>148112</v>
      </c>
      <c r="BB70" s="41">
        <v>168574</v>
      </c>
      <c r="BC70" s="41">
        <v>186297</v>
      </c>
      <c r="BD70" s="41">
        <v>208189</v>
      </c>
      <c r="BE70" s="41">
        <v>207831</v>
      </c>
      <c r="BF70" s="41">
        <v>199935</v>
      </c>
      <c r="BG70" s="41">
        <v>217419</v>
      </c>
      <c r="BH70" s="41">
        <v>229313</v>
      </c>
      <c r="BI70" s="41">
        <v>248143</v>
      </c>
      <c r="BJ70" s="41">
        <v>259479</v>
      </c>
      <c r="BK70" s="41">
        <v>267938</v>
      </c>
      <c r="BL70" s="41">
        <v>287777</v>
      </c>
      <c r="BM70" s="41">
        <v>248974</v>
      </c>
      <c r="BN70" s="41">
        <v>266567</v>
      </c>
      <c r="BO70" s="41">
        <v>284474</v>
      </c>
      <c r="BP70" s="41">
        <v>300202</v>
      </c>
      <c r="BQ70" s="41">
        <v>318076</v>
      </c>
      <c r="BR70" s="41">
        <v>339188</v>
      </c>
      <c r="BS70" s="44" t="s">
        <v>360</v>
      </c>
      <c r="BT70" s="40"/>
      <c r="BU70" s="40"/>
    </row>
    <row r="71" spans="1:73" ht="15" x14ac:dyDescent="0.25">
      <c r="A71" s="9" t="s">
        <v>144</v>
      </c>
      <c r="B71" s="8" t="s">
        <v>133</v>
      </c>
      <c r="C71" s="41">
        <v>12864</v>
      </c>
      <c r="D71" s="41">
        <v>14238</v>
      </c>
      <c r="E71" s="41">
        <v>14672</v>
      </c>
      <c r="F71" s="41">
        <v>16341</v>
      </c>
      <c r="G71" s="41">
        <v>18839</v>
      </c>
      <c r="H71" s="41">
        <v>20359</v>
      </c>
      <c r="I71" s="41">
        <v>22096</v>
      </c>
      <c r="J71" s="41">
        <v>22891</v>
      </c>
      <c r="K71" s="41">
        <v>25404</v>
      </c>
      <c r="L71" s="41">
        <v>27731</v>
      </c>
      <c r="M71" s="41">
        <v>30195</v>
      </c>
      <c r="N71" s="41">
        <v>30988</v>
      </c>
      <c r="O71" s="41">
        <v>34576</v>
      </c>
      <c r="P71" s="41">
        <v>36201</v>
      </c>
      <c r="Q71" s="41">
        <v>38689</v>
      </c>
      <c r="R71" s="41">
        <v>42231</v>
      </c>
      <c r="S71" s="41">
        <v>45263</v>
      </c>
      <c r="T71" s="41">
        <v>49392</v>
      </c>
      <c r="U71" s="41">
        <v>54051</v>
      </c>
      <c r="V71" s="41">
        <v>60857</v>
      </c>
      <c r="W71" s="41">
        <v>64742</v>
      </c>
      <c r="X71" s="41">
        <v>70296</v>
      </c>
      <c r="Y71" s="41">
        <v>77575</v>
      </c>
      <c r="Z71" s="41">
        <v>83998</v>
      </c>
      <c r="AA71" s="41">
        <v>89935</v>
      </c>
      <c r="AB71" s="41">
        <v>99293</v>
      </c>
      <c r="AC71" s="41">
        <v>112199</v>
      </c>
      <c r="AD71" s="41">
        <v>123233</v>
      </c>
      <c r="AE71" s="41">
        <v>134090</v>
      </c>
      <c r="AF71" s="41">
        <v>150405</v>
      </c>
      <c r="AG71" s="41">
        <v>170527</v>
      </c>
      <c r="AH71" s="41">
        <v>197376</v>
      </c>
      <c r="AI71" s="41">
        <v>226391</v>
      </c>
      <c r="AJ71" s="41">
        <v>257150</v>
      </c>
      <c r="AK71" s="41">
        <v>297230</v>
      </c>
      <c r="AL71" s="41">
        <v>322264</v>
      </c>
      <c r="AM71" s="41">
        <v>362791</v>
      </c>
      <c r="AN71" s="41">
        <v>418735</v>
      </c>
      <c r="AO71" s="41">
        <v>471690</v>
      </c>
      <c r="AP71" s="41">
        <v>518733</v>
      </c>
      <c r="AQ71" s="41">
        <v>567758</v>
      </c>
      <c r="AR71" s="41">
        <v>642658</v>
      </c>
      <c r="AS71" s="41">
        <v>714885</v>
      </c>
      <c r="AT71" s="41">
        <v>781624</v>
      </c>
      <c r="AU71" s="41">
        <v>801653</v>
      </c>
      <c r="AV71" s="41">
        <v>858402</v>
      </c>
      <c r="AW71" s="41">
        <v>907912</v>
      </c>
      <c r="AX71" s="41">
        <v>975883</v>
      </c>
      <c r="AY71" s="41">
        <v>1071014</v>
      </c>
      <c r="AZ71" s="41">
        <v>1190073</v>
      </c>
      <c r="BA71" s="41">
        <v>1353279</v>
      </c>
      <c r="BB71" s="41">
        <v>1520229</v>
      </c>
      <c r="BC71" s="41">
        <v>1661757</v>
      </c>
      <c r="BD71" s="41">
        <v>1818144</v>
      </c>
      <c r="BE71" s="41">
        <v>1849196</v>
      </c>
      <c r="BF71" s="41">
        <v>1856659</v>
      </c>
      <c r="BG71" s="41">
        <v>1945381</v>
      </c>
      <c r="BH71" s="41">
        <v>2099143</v>
      </c>
      <c r="BI71" s="41">
        <v>2276975</v>
      </c>
      <c r="BJ71" s="41">
        <v>2436373</v>
      </c>
      <c r="BK71" s="41">
        <v>2639228</v>
      </c>
      <c r="BL71" s="41">
        <v>2737982</v>
      </c>
      <c r="BM71" s="41">
        <v>2596255</v>
      </c>
      <c r="BN71" s="41">
        <v>2727483</v>
      </c>
      <c r="BO71" s="41">
        <v>2885862</v>
      </c>
      <c r="BP71" s="41">
        <v>3041242</v>
      </c>
      <c r="BQ71" s="41">
        <v>3139289</v>
      </c>
      <c r="BR71" s="41">
        <v>3336611</v>
      </c>
      <c r="BS71" s="43">
        <v>3499410</v>
      </c>
      <c r="BT71" s="40"/>
      <c r="BU71" s="40"/>
    </row>
    <row r="72" spans="1:73" ht="15" x14ac:dyDescent="0.25">
      <c r="A72" s="9" t="s">
        <v>146</v>
      </c>
      <c r="B72" s="8" t="s">
        <v>135</v>
      </c>
      <c r="C72" s="41">
        <v>5619</v>
      </c>
      <c r="D72" s="41">
        <v>6228</v>
      </c>
      <c r="E72" s="41">
        <v>6530</v>
      </c>
      <c r="F72" s="41">
        <v>7233</v>
      </c>
      <c r="G72" s="41">
        <v>8326</v>
      </c>
      <c r="H72" s="41">
        <v>9152</v>
      </c>
      <c r="I72" s="41">
        <v>10011</v>
      </c>
      <c r="J72" s="41">
        <v>10664</v>
      </c>
      <c r="K72" s="41">
        <v>11886</v>
      </c>
      <c r="L72" s="41">
        <v>13302</v>
      </c>
      <c r="M72" s="41">
        <v>14811</v>
      </c>
      <c r="N72" s="41">
        <v>15411</v>
      </c>
      <c r="O72" s="41">
        <v>17368</v>
      </c>
      <c r="P72" s="41">
        <v>18388</v>
      </c>
      <c r="Q72" s="41">
        <v>20165</v>
      </c>
      <c r="R72" s="41">
        <v>22189</v>
      </c>
      <c r="S72" s="41">
        <v>24046</v>
      </c>
      <c r="T72" s="41">
        <v>26132</v>
      </c>
      <c r="U72" s="41">
        <v>28498</v>
      </c>
      <c r="V72" s="41">
        <v>32549</v>
      </c>
      <c r="W72" s="41">
        <v>34670</v>
      </c>
      <c r="X72" s="41">
        <v>37387</v>
      </c>
      <c r="Y72" s="41">
        <v>41780</v>
      </c>
      <c r="Z72" s="41">
        <v>46199</v>
      </c>
      <c r="AA72" s="41">
        <v>49536</v>
      </c>
      <c r="AB72" s="41">
        <v>54686</v>
      </c>
      <c r="AC72" s="41">
        <v>62150</v>
      </c>
      <c r="AD72" s="41">
        <v>68077</v>
      </c>
      <c r="AE72" s="41">
        <v>73787</v>
      </c>
      <c r="AF72" s="41">
        <v>81363</v>
      </c>
      <c r="AG72" s="41">
        <v>91345</v>
      </c>
      <c r="AH72" s="41">
        <v>106451</v>
      </c>
      <c r="AI72" s="41">
        <v>123387</v>
      </c>
      <c r="AJ72" s="41">
        <v>142618</v>
      </c>
      <c r="AK72" s="41">
        <v>167599</v>
      </c>
      <c r="AL72" s="41">
        <v>185263</v>
      </c>
      <c r="AM72" s="41">
        <v>207861</v>
      </c>
      <c r="AN72" s="41">
        <v>238835</v>
      </c>
      <c r="AO72" s="41">
        <v>271461</v>
      </c>
      <c r="AP72" s="41">
        <v>299924</v>
      </c>
      <c r="AQ72" s="41">
        <v>332186</v>
      </c>
      <c r="AR72" s="41">
        <v>377179</v>
      </c>
      <c r="AS72" s="41">
        <v>422261</v>
      </c>
      <c r="AT72" s="41">
        <v>461403</v>
      </c>
      <c r="AU72" s="41">
        <v>473480</v>
      </c>
      <c r="AV72" s="41">
        <v>506919</v>
      </c>
      <c r="AW72" s="41">
        <v>533026</v>
      </c>
      <c r="AX72" s="41">
        <v>564971</v>
      </c>
      <c r="AY72" s="41">
        <v>619541</v>
      </c>
      <c r="AZ72" s="41">
        <v>694596</v>
      </c>
      <c r="BA72" s="41">
        <v>805572</v>
      </c>
      <c r="BB72" s="41">
        <v>899040</v>
      </c>
      <c r="BC72" s="41">
        <v>985546</v>
      </c>
      <c r="BD72" s="41">
        <v>1082174</v>
      </c>
      <c r="BE72" s="41">
        <v>1118211</v>
      </c>
      <c r="BF72" s="41">
        <v>1127313</v>
      </c>
      <c r="BG72" s="41">
        <v>1173120</v>
      </c>
      <c r="BH72" s="41">
        <v>1248777</v>
      </c>
      <c r="BI72" s="41">
        <v>1344392</v>
      </c>
      <c r="BJ72" s="41">
        <v>1429937</v>
      </c>
      <c r="BK72" s="41">
        <v>1543145</v>
      </c>
      <c r="BL72" s="41">
        <v>1616409</v>
      </c>
      <c r="BM72" s="41">
        <v>1548738</v>
      </c>
      <c r="BN72" s="41">
        <v>1609159</v>
      </c>
      <c r="BO72" s="41">
        <v>1688028</v>
      </c>
      <c r="BP72" s="41">
        <v>1762942</v>
      </c>
      <c r="BQ72" s="41">
        <v>1804155</v>
      </c>
      <c r="BR72" s="41">
        <v>1898837</v>
      </c>
      <c r="BS72" s="43">
        <v>1979325</v>
      </c>
      <c r="BT72" s="40"/>
      <c r="BU72" s="40"/>
    </row>
    <row r="73" spans="1:73" ht="15" x14ac:dyDescent="0.25">
      <c r="A73" s="9" t="s">
        <v>148</v>
      </c>
      <c r="B73" s="9" t="s">
        <v>137</v>
      </c>
      <c r="C73" s="41" t="s">
        <v>281</v>
      </c>
      <c r="D73" s="41" t="s">
        <v>281</v>
      </c>
      <c r="E73" s="41" t="s">
        <v>281</v>
      </c>
      <c r="F73" s="41" t="s">
        <v>281</v>
      </c>
      <c r="G73" s="41" t="s">
        <v>281</v>
      </c>
      <c r="H73" s="41" t="s">
        <v>281</v>
      </c>
      <c r="I73" s="41" t="s">
        <v>281</v>
      </c>
      <c r="J73" s="41" t="s">
        <v>281</v>
      </c>
      <c r="K73" s="41" t="s">
        <v>281</v>
      </c>
      <c r="L73" s="41" t="s">
        <v>281</v>
      </c>
      <c r="M73" s="41" t="s">
        <v>281</v>
      </c>
      <c r="N73" s="41" t="s">
        <v>281</v>
      </c>
      <c r="O73" s="41" t="s">
        <v>281</v>
      </c>
      <c r="P73" s="41" t="s">
        <v>281</v>
      </c>
      <c r="Q73" s="41" t="s">
        <v>281</v>
      </c>
      <c r="R73" s="41" t="s">
        <v>281</v>
      </c>
      <c r="S73" s="41">
        <v>6978</v>
      </c>
      <c r="T73" s="41">
        <v>7384</v>
      </c>
      <c r="U73" s="41">
        <v>8019</v>
      </c>
      <c r="V73" s="41">
        <v>9044</v>
      </c>
      <c r="W73" s="41">
        <v>9528</v>
      </c>
      <c r="X73" s="41">
        <v>10026</v>
      </c>
      <c r="Y73" s="41">
        <v>11054</v>
      </c>
      <c r="Z73" s="41">
        <v>13056</v>
      </c>
      <c r="AA73" s="41">
        <v>14436</v>
      </c>
      <c r="AB73" s="41">
        <v>15886</v>
      </c>
      <c r="AC73" s="41">
        <v>18303</v>
      </c>
      <c r="AD73" s="41">
        <v>20239</v>
      </c>
      <c r="AE73" s="41">
        <v>21029</v>
      </c>
      <c r="AF73" s="41">
        <v>23139</v>
      </c>
      <c r="AG73" s="41">
        <v>25543</v>
      </c>
      <c r="AH73" s="41">
        <v>29277</v>
      </c>
      <c r="AI73" s="41">
        <v>30893</v>
      </c>
      <c r="AJ73" s="41">
        <v>34684</v>
      </c>
      <c r="AK73" s="41">
        <v>40885</v>
      </c>
      <c r="AL73" s="41">
        <v>45326</v>
      </c>
      <c r="AM73" s="41">
        <v>49803</v>
      </c>
      <c r="AN73" s="41">
        <v>56510</v>
      </c>
      <c r="AO73" s="41">
        <v>64709</v>
      </c>
      <c r="AP73" s="41">
        <v>71937</v>
      </c>
      <c r="AQ73" s="41">
        <v>81367</v>
      </c>
      <c r="AR73" s="41">
        <v>92667</v>
      </c>
      <c r="AS73" s="41">
        <v>101485</v>
      </c>
      <c r="AT73" s="41">
        <v>111510</v>
      </c>
      <c r="AU73" s="41">
        <v>114514</v>
      </c>
      <c r="AV73" s="41">
        <v>124493</v>
      </c>
      <c r="AW73" s="41">
        <v>128640</v>
      </c>
      <c r="AX73" s="41">
        <v>131595</v>
      </c>
      <c r="AY73" s="41">
        <v>133086</v>
      </c>
      <c r="AZ73" s="41">
        <v>143135</v>
      </c>
      <c r="BA73" s="41">
        <v>158405</v>
      </c>
      <c r="BB73" s="41">
        <v>174032</v>
      </c>
      <c r="BC73" s="41">
        <v>185116</v>
      </c>
      <c r="BD73" s="41">
        <v>191910</v>
      </c>
      <c r="BE73" s="41">
        <v>205277</v>
      </c>
      <c r="BF73" s="41">
        <v>216054</v>
      </c>
      <c r="BG73" s="41">
        <v>239548</v>
      </c>
      <c r="BH73" s="41">
        <v>251277</v>
      </c>
      <c r="BI73" s="41">
        <v>268332</v>
      </c>
      <c r="BJ73" s="41">
        <v>279121</v>
      </c>
      <c r="BK73" s="41">
        <v>288511</v>
      </c>
      <c r="BL73" s="41">
        <v>287690</v>
      </c>
      <c r="BM73" s="41">
        <v>276408</v>
      </c>
      <c r="BN73" s="41">
        <v>280107</v>
      </c>
      <c r="BO73" s="41">
        <v>289670</v>
      </c>
      <c r="BP73" s="41">
        <v>297727</v>
      </c>
      <c r="BQ73" s="41">
        <v>302124</v>
      </c>
      <c r="BR73" s="41">
        <v>307754</v>
      </c>
      <c r="BS73" s="44" t="s">
        <v>361</v>
      </c>
      <c r="BT73" s="40"/>
      <c r="BU73" s="40"/>
    </row>
    <row r="74" spans="1:73" ht="15" x14ac:dyDescent="0.25">
      <c r="A74" s="9" t="s">
        <v>150</v>
      </c>
      <c r="B74" s="9" t="s">
        <v>139</v>
      </c>
      <c r="C74" s="41" t="s">
        <v>281</v>
      </c>
      <c r="D74" s="41" t="s">
        <v>281</v>
      </c>
      <c r="E74" s="41" t="s">
        <v>281</v>
      </c>
      <c r="F74" s="41" t="s">
        <v>281</v>
      </c>
      <c r="G74" s="41" t="s">
        <v>281</v>
      </c>
      <c r="H74" s="41" t="s">
        <v>281</v>
      </c>
      <c r="I74" s="41" t="s">
        <v>281</v>
      </c>
      <c r="J74" s="41" t="s">
        <v>281</v>
      </c>
      <c r="K74" s="41" t="s">
        <v>281</v>
      </c>
      <c r="L74" s="41" t="s">
        <v>281</v>
      </c>
      <c r="M74" s="41" t="s">
        <v>281</v>
      </c>
      <c r="N74" s="41" t="s">
        <v>281</v>
      </c>
      <c r="O74" s="41" t="s">
        <v>281</v>
      </c>
      <c r="P74" s="41" t="s">
        <v>281</v>
      </c>
      <c r="Q74" s="41" t="s">
        <v>281</v>
      </c>
      <c r="R74" s="41" t="s">
        <v>281</v>
      </c>
      <c r="S74" s="41">
        <v>1977</v>
      </c>
      <c r="T74" s="41">
        <v>2174</v>
      </c>
      <c r="U74" s="41">
        <v>2351</v>
      </c>
      <c r="V74" s="41">
        <v>2957</v>
      </c>
      <c r="W74" s="41">
        <v>2787</v>
      </c>
      <c r="X74" s="41">
        <v>2878</v>
      </c>
      <c r="Y74" s="41">
        <v>3561</v>
      </c>
      <c r="Z74" s="41">
        <v>4166</v>
      </c>
      <c r="AA74" s="41">
        <v>3858</v>
      </c>
      <c r="AB74" s="41">
        <v>3908</v>
      </c>
      <c r="AC74" s="41">
        <v>4545</v>
      </c>
      <c r="AD74" s="41">
        <v>5539</v>
      </c>
      <c r="AE74" s="41">
        <v>6790</v>
      </c>
      <c r="AF74" s="41">
        <v>7416</v>
      </c>
      <c r="AG74" s="41">
        <v>7829</v>
      </c>
      <c r="AH74" s="41">
        <v>9007</v>
      </c>
      <c r="AI74" s="41">
        <v>11465</v>
      </c>
      <c r="AJ74" s="41">
        <v>13762</v>
      </c>
      <c r="AK74" s="41">
        <v>16452</v>
      </c>
      <c r="AL74" s="41">
        <v>19358</v>
      </c>
      <c r="AM74" s="41">
        <v>20886</v>
      </c>
      <c r="AN74" s="41">
        <v>23839</v>
      </c>
      <c r="AO74" s="41">
        <v>25348</v>
      </c>
      <c r="AP74" s="41">
        <v>27324</v>
      </c>
      <c r="AQ74" s="41">
        <v>26586</v>
      </c>
      <c r="AR74" s="41">
        <v>29413</v>
      </c>
      <c r="AS74" s="41">
        <v>33837</v>
      </c>
      <c r="AT74" s="41">
        <v>37962</v>
      </c>
      <c r="AU74" s="41">
        <v>41309</v>
      </c>
      <c r="AV74" s="41">
        <v>45050</v>
      </c>
      <c r="AW74" s="41">
        <v>51383</v>
      </c>
      <c r="AX74" s="41">
        <v>59376</v>
      </c>
      <c r="AY74" s="41">
        <v>72697</v>
      </c>
      <c r="AZ74" s="41">
        <v>91616</v>
      </c>
      <c r="BA74" s="41">
        <v>121284</v>
      </c>
      <c r="BB74" s="41">
        <v>152173</v>
      </c>
      <c r="BC74" s="41">
        <v>183114</v>
      </c>
      <c r="BD74" s="41">
        <v>206670</v>
      </c>
      <c r="BE74" s="41">
        <v>204663</v>
      </c>
      <c r="BF74" s="41">
        <v>194252</v>
      </c>
      <c r="BG74" s="41">
        <v>192235</v>
      </c>
      <c r="BH74" s="41">
        <v>195371</v>
      </c>
      <c r="BI74" s="41">
        <v>208638</v>
      </c>
      <c r="BJ74" s="41">
        <v>221792</v>
      </c>
      <c r="BK74" s="41">
        <v>249514</v>
      </c>
      <c r="BL74" s="41">
        <v>271499</v>
      </c>
      <c r="BM74" s="41">
        <v>266178</v>
      </c>
      <c r="BN74" s="41">
        <v>289922</v>
      </c>
      <c r="BO74" s="41">
        <v>311135</v>
      </c>
      <c r="BP74" s="41">
        <v>331204</v>
      </c>
      <c r="BQ74" s="41">
        <v>338689</v>
      </c>
      <c r="BR74" s="41">
        <v>353418</v>
      </c>
      <c r="BS74" s="44" t="s">
        <v>362</v>
      </c>
      <c r="BT74" s="40"/>
      <c r="BU74" s="40"/>
    </row>
    <row r="75" spans="1:73" ht="15" x14ac:dyDescent="0.25">
      <c r="A75" s="9" t="s">
        <v>152</v>
      </c>
      <c r="B75" s="9" t="s">
        <v>141</v>
      </c>
      <c r="C75" s="41" t="s">
        <v>281</v>
      </c>
      <c r="D75" s="41" t="s">
        <v>281</v>
      </c>
      <c r="E75" s="41" t="s">
        <v>281</v>
      </c>
      <c r="F75" s="41" t="s">
        <v>281</v>
      </c>
      <c r="G75" s="41" t="s">
        <v>281</v>
      </c>
      <c r="H75" s="41" t="s">
        <v>281</v>
      </c>
      <c r="I75" s="41" t="s">
        <v>281</v>
      </c>
      <c r="J75" s="41" t="s">
        <v>281</v>
      </c>
      <c r="K75" s="41" t="s">
        <v>281</v>
      </c>
      <c r="L75" s="41" t="s">
        <v>281</v>
      </c>
      <c r="M75" s="41" t="s">
        <v>281</v>
      </c>
      <c r="N75" s="41" t="s">
        <v>281</v>
      </c>
      <c r="O75" s="41" t="s">
        <v>281</v>
      </c>
      <c r="P75" s="41" t="s">
        <v>281</v>
      </c>
      <c r="Q75" s="41" t="s">
        <v>281</v>
      </c>
      <c r="R75" s="41" t="s">
        <v>281</v>
      </c>
      <c r="S75" s="41">
        <v>15091</v>
      </c>
      <c r="T75" s="41">
        <v>16573</v>
      </c>
      <c r="U75" s="41">
        <v>18128</v>
      </c>
      <c r="V75" s="41">
        <v>20548</v>
      </c>
      <c r="W75" s="41">
        <v>22356</v>
      </c>
      <c r="X75" s="41">
        <v>24482</v>
      </c>
      <c r="Y75" s="41">
        <v>27165</v>
      </c>
      <c r="Z75" s="41">
        <v>28976</v>
      </c>
      <c r="AA75" s="41">
        <v>31242</v>
      </c>
      <c r="AB75" s="41">
        <v>34893</v>
      </c>
      <c r="AC75" s="41">
        <v>39302</v>
      </c>
      <c r="AD75" s="41">
        <v>42299</v>
      </c>
      <c r="AE75" s="41">
        <v>45967</v>
      </c>
      <c r="AF75" s="41">
        <v>50807</v>
      </c>
      <c r="AG75" s="41">
        <v>57972</v>
      </c>
      <c r="AH75" s="41">
        <v>68167</v>
      </c>
      <c r="AI75" s="41">
        <v>81029</v>
      </c>
      <c r="AJ75" s="41">
        <v>94172</v>
      </c>
      <c r="AK75" s="41">
        <v>110262</v>
      </c>
      <c r="AL75" s="41">
        <v>120580</v>
      </c>
      <c r="AM75" s="41">
        <v>137172</v>
      </c>
      <c r="AN75" s="41">
        <v>158486</v>
      </c>
      <c r="AO75" s="41">
        <v>181404</v>
      </c>
      <c r="AP75" s="41">
        <v>200662</v>
      </c>
      <c r="AQ75" s="41">
        <v>224233</v>
      </c>
      <c r="AR75" s="41">
        <v>255098</v>
      </c>
      <c r="AS75" s="41">
        <v>286939</v>
      </c>
      <c r="AT75" s="41">
        <v>311932</v>
      </c>
      <c r="AU75" s="41">
        <v>317657</v>
      </c>
      <c r="AV75" s="41">
        <v>337376</v>
      </c>
      <c r="AW75" s="41">
        <v>353004</v>
      </c>
      <c r="AX75" s="41">
        <v>373999</v>
      </c>
      <c r="AY75" s="41">
        <v>413757</v>
      </c>
      <c r="AZ75" s="41">
        <v>459845</v>
      </c>
      <c r="BA75" s="41">
        <v>525883</v>
      </c>
      <c r="BB75" s="41">
        <v>572835</v>
      </c>
      <c r="BC75" s="41">
        <v>617316</v>
      </c>
      <c r="BD75" s="41">
        <v>683593</v>
      </c>
      <c r="BE75" s="41">
        <v>708271</v>
      </c>
      <c r="BF75" s="41">
        <v>717007</v>
      </c>
      <c r="BG75" s="41">
        <v>741337</v>
      </c>
      <c r="BH75" s="41">
        <v>802129</v>
      </c>
      <c r="BI75" s="41">
        <v>867422</v>
      </c>
      <c r="BJ75" s="41">
        <v>929024</v>
      </c>
      <c r="BK75" s="41">
        <v>1005120</v>
      </c>
      <c r="BL75" s="41">
        <v>1057220</v>
      </c>
      <c r="BM75" s="41">
        <v>1006151</v>
      </c>
      <c r="BN75" s="41">
        <v>1039129</v>
      </c>
      <c r="BO75" s="41">
        <v>1087222</v>
      </c>
      <c r="BP75" s="41">
        <v>1134011</v>
      </c>
      <c r="BQ75" s="41">
        <v>1163343</v>
      </c>
      <c r="BR75" s="41">
        <v>1237665</v>
      </c>
      <c r="BS75" s="44" t="s">
        <v>363</v>
      </c>
      <c r="BT75" s="40"/>
      <c r="BU75" s="40"/>
    </row>
    <row r="76" spans="1:73" ht="15" x14ac:dyDescent="0.25">
      <c r="A76" s="9" t="s">
        <v>154</v>
      </c>
      <c r="B76" s="8" t="s">
        <v>143</v>
      </c>
      <c r="C76" s="41">
        <v>5198</v>
      </c>
      <c r="D76" s="41">
        <v>5781</v>
      </c>
      <c r="E76" s="41">
        <v>5779</v>
      </c>
      <c r="F76" s="41">
        <v>6442</v>
      </c>
      <c r="G76" s="41">
        <v>7425</v>
      </c>
      <c r="H76" s="41">
        <v>7816</v>
      </c>
      <c r="I76" s="41">
        <v>8345</v>
      </c>
      <c r="J76" s="41">
        <v>8262</v>
      </c>
      <c r="K76" s="41">
        <v>9149</v>
      </c>
      <c r="L76" s="41">
        <v>9590</v>
      </c>
      <c r="M76" s="41">
        <v>10079</v>
      </c>
      <c r="N76" s="41">
        <v>9928</v>
      </c>
      <c r="O76" s="41">
        <v>11019</v>
      </c>
      <c r="P76" s="41">
        <v>11296</v>
      </c>
      <c r="Q76" s="41">
        <v>11570</v>
      </c>
      <c r="R76" s="41">
        <v>12571</v>
      </c>
      <c r="S76" s="41">
        <v>13145</v>
      </c>
      <c r="T76" s="41">
        <v>14187</v>
      </c>
      <c r="U76" s="41">
        <v>15383</v>
      </c>
      <c r="V76" s="41">
        <v>16901</v>
      </c>
      <c r="W76" s="41">
        <v>17731</v>
      </c>
      <c r="X76" s="41">
        <v>19417</v>
      </c>
      <c r="Y76" s="41">
        <v>20687</v>
      </c>
      <c r="Z76" s="41">
        <v>21321</v>
      </c>
      <c r="AA76" s="41">
        <v>22861</v>
      </c>
      <c r="AB76" s="41">
        <v>24930</v>
      </c>
      <c r="AC76" s="41">
        <v>27597</v>
      </c>
      <c r="AD76" s="41">
        <v>29951</v>
      </c>
      <c r="AE76" s="41">
        <v>33012</v>
      </c>
      <c r="AF76" s="41">
        <v>37383</v>
      </c>
      <c r="AG76" s="41">
        <v>42087</v>
      </c>
      <c r="AH76" s="41">
        <v>47704</v>
      </c>
      <c r="AI76" s="41">
        <v>52253</v>
      </c>
      <c r="AJ76" s="41">
        <v>57387</v>
      </c>
      <c r="AK76" s="41">
        <v>64269</v>
      </c>
      <c r="AL76" s="41">
        <v>67070</v>
      </c>
      <c r="AM76" s="41">
        <v>75363</v>
      </c>
      <c r="AN76" s="41">
        <v>85930</v>
      </c>
      <c r="AO76" s="41">
        <v>93985</v>
      </c>
      <c r="AP76" s="41">
        <v>101621</v>
      </c>
      <c r="AQ76" s="41">
        <v>104878</v>
      </c>
      <c r="AR76" s="41">
        <v>111150</v>
      </c>
      <c r="AS76" s="41">
        <v>118397</v>
      </c>
      <c r="AT76" s="41">
        <v>125639</v>
      </c>
      <c r="AU76" s="41">
        <v>130476</v>
      </c>
      <c r="AV76" s="41">
        <v>137756</v>
      </c>
      <c r="AW76" s="41">
        <v>147630</v>
      </c>
      <c r="AX76" s="41">
        <v>158751</v>
      </c>
      <c r="AY76" s="41">
        <v>169089</v>
      </c>
      <c r="AZ76" s="41">
        <v>180671</v>
      </c>
      <c r="BA76" s="41">
        <v>196136</v>
      </c>
      <c r="BB76" s="41">
        <v>221911</v>
      </c>
      <c r="BC76" s="41">
        <v>240214</v>
      </c>
      <c r="BD76" s="41">
        <v>260454</v>
      </c>
      <c r="BE76" s="41">
        <v>259587</v>
      </c>
      <c r="BF76" s="41">
        <v>262452</v>
      </c>
      <c r="BG76" s="41">
        <v>281193</v>
      </c>
      <c r="BH76" s="41">
        <v>319394</v>
      </c>
      <c r="BI76" s="41">
        <v>353204</v>
      </c>
      <c r="BJ76" s="41">
        <v>384458</v>
      </c>
      <c r="BK76" s="41">
        <v>431705</v>
      </c>
      <c r="BL76" s="41">
        <v>439339</v>
      </c>
      <c r="BM76" s="41">
        <v>415297</v>
      </c>
      <c r="BN76" s="41">
        <v>447069</v>
      </c>
      <c r="BO76" s="41">
        <v>484011</v>
      </c>
      <c r="BP76" s="41">
        <v>531030</v>
      </c>
      <c r="BQ76" s="41">
        <v>558999</v>
      </c>
      <c r="BR76" s="41">
        <v>598387</v>
      </c>
      <c r="BS76" s="43">
        <v>629363</v>
      </c>
      <c r="BT76" s="40"/>
      <c r="BU76" s="40"/>
    </row>
    <row r="77" spans="1:73" ht="15" x14ac:dyDescent="0.25">
      <c r="A77" s="9" t="s">
        <v>156</v>
      </c>
      <c r="B77" s="8" t="s">
        <v>145</v>
      </c>
      <c r="C77" s="41">
        <v>2046</v>
      </c>
      <c r="D77" s="41">
        <v>2229</v>
      </c>
      <c r="E77" s="41">
        <v>2364</v>
      </c>
      <c r="F77" s="41">
        <v>2666</v>
      </c>
      <c r="G77" s="41">
        <v>3088</v>
      </c>
      <c r="H77" s="41">
        <v>3392</v>
      </c>
      <c r="I77" s="41">
        <v>3740</v>
      </c>
      <c r="J77" s="41">
        <v>3966</v>
      </c>
      <c r="K77" s="41">
        <v>4369</v>
      </c>
      <c r="L77" s="41">
        <v>4839</v>
      </c>
      <c r="M77" s="41">
        <v>5304</v>
      </c>
      <c r="N77" s="41">
        <v>5648</v>
      </c>
      <c r="O77" s="41">
        <v>6188</v>
      </c>
      <c r="P77" s="41">
        <v>6517</v>
      </c>
      <c r="Q77" s="41">
        <v>6953</v>
      </c>
      <c r="R77" s="41">
        <v>7471</v>
      </c>
      <c r="S77" s="41">
        <v>8072</v>
      </c>
      <c r="T77" s="41">
        <v>9073</v>
      </c>
      <c r="U77" s="41">
        <v>10170</v>
      </c>
      <c r="V77" s="41">
        <v>11407</v>
      </c>
      <c r="W77" s="41">
        <v>12341</v>
      </c>
      <c r="X77" s="41">
        <v>13492</v>
      </c>
      <c r="Y77" s="41">
        <v>15108</v>
      </c>
      <c r="Z77" s="41">
        <v>16478</v>
      </c>
      <c r="AA77" s="41">
        <v>17538</v>
      </c>
      <c r="AB77" s="41">
        <v>19676</v>
      </c>
      <c r="AC77" s="41">
        <v>22452</v>
      </c>
      <c r="AD77" s="41">
        <v>25205</v>
      </c>
      <c r="AE77" s="41">
        <v>27291</v>
      </c>
      <c r="AF77" s="41">
        <v>31659</v>
      </c>
      <c r="AG77" s="41">
        <v>37095</v>
      </c>
      <c r="AH77" s="41">
        <v>43221</v>
      </c>
      <c r="AI77" s="41">
        <v>50750</v>
      </c>
      <c r="AJ77" s="41">
        <v>57145</v>
      </c>
      <c r="AK77" s="41">
        <v>65362</v>
      </c>
      <c r="AL77" s="41">
        <v>69931</v>
      </c>
      <c r="AM77" s="41">
        <v>79567</v>
      </c>
      <c r="AN77" s="41">
        <v>93970</v>
      </c>
      <c r="AO77" s="41">
        <v>106244</v>
      </c>
      <c r="AP77" s="41">
        <v>117188</v>
      </c>
      <c r="AQ77" s="41">
        <v>130694</v>
      </c>
      <c r="AR77" s="41">
        <v>154329</v>
      </c>
      <c r="AS77" s="41">
        <v>174227</v>
      </c>
      <c r="AT77" s="41">
        <v>194582</v>
      </c>
      <c r="AU77" s="41">
        <v>197696</v>
      </c>
      <c r="AV77" s="41">
        <v>213726</v>
      </c>
      <c r="AW77" s="41">
        <v>227256</v>
      </c>
      <c r="AX77" s="41">
        <v>252161</v>
      </c>
      <c r="AY77" s="41">
        <v>282384</v>
      </c>
      <c r="AZ77" s="41">
        <v>314807</v>
      </c>
      <c r="BA77" s="41">
        <v>351571</v>
      </c>
      <c r="BB77" s="41">
        <v>399279</v>
      </c>
      <c r="BC77" s="41">
        <v>435997</v>
      </c>
      <c r="BD77" s="41">
        <v>475516</v>
      </c>
      <c r="BE77" s="41">
        <v>471399</v>
      </c>
      <c r="BF77" s="41">
        <v>466894</v>
      </c>
      <c r="BG77" s="41">
        <v>491068</v>
      </c>
      <c r="BH77" s="41">
        <v>530971</v>
      </c>
      <c r="BI77" s="41">
        <v>579378</v>
      </c>
      <c r="BJ77" s="41">
        <v>621978</v>
      </c>
      <c r="BK77" s="41">
        <v>664377</v>
      </c>
      <c r="BL77" s="41">
        <v>682233</v>
      </c>
      <c r="BM77" s="41">
        <v>632220</v>
      </c>
      <c r="BN77" s="41">
        <v>671255</v>
      </c>
      <c r="BO77" s="41">
        <v>713824</v>
      </c>
      <c r="BP77" s="41">
        <v>747271</v>
      </c>
      <c r="BQ77" s="41">
        <v>776135</v>
      </c>
      <c r="BR77" s="41">
        <v>839388</v>
      </c>
      <c r="BS77" s="43">
        <v>890722</v>
      </c>
      <c r="BT77" s="40"/>
      <c r="BU77" s="40"/>
    </row>
    <row r="78" spans="1:73" ht="15" x14ac:dyDescent="0.25">
      <c r="A78" s="9" t="s">
        <v>158</v>
      </c>
      <c r="B78" s="9" t="s">
        <v>147</v>
      </c>
      <c r="C78" s="41" t="s">
        <v>281</v>
      </c>
      <c r="D78" s="41" t="s">
        <v>281</v>
      </c>
      <c r="E78" s="41" t="s">
        <v>281</v>
      </c>
      <c r="F78" s="41" t="s">
        <v>281</v>
      </c>
      <c r="G78" s="41" t="s">
        <v>281</v>
      </c>
      <c r="H78" s="41" t="s">
        <v>281</v>
      </c>
      <c r="I78" s="41" t="s">
        <v>281</v>
      </c>
      <c r="J78" s="41" t="s">
        <v>281</v>
      </c>
      <c r="K78" s="41" t="s">
        <v>281</v>
      </c>
      <c r="L78" s="41" t="s">
        <v>281</v>
      </c>
      <c r="M78" s="41" t="s">
        <v>281</v>
      </c>
      <c r="N78" s="41" t="s">
        <v>281</v>
      </c>
      <c r="O78" s="41" t="s">
        <v>281</v>
      </c>
      <c r="P78" s="41" t="s">
        <v>281</v>
      </c>
      <c r="Q78" s="41" t="s">
        <v>281</v>
      </c>
      <c r="R78" s="41" t="s">
        <v>281</v>
      </c>
      <c r="S78" s="41">
        <v>5642</v>
      </c>
      <c r="T78" s="41">
        <v>6373</v>
      </c>
      <c r="U78" s="41">
        <v>7182</v>
      </c>
      <c r="V78" s="41">
        <v>8281</v>
      </c>
      <c r="W78" s="41">
        <v>9170</v>
      </c>
      <c r="X78" s="41">
        <v>9929</v>
      </c>
      <c r="Y78" s="41">
        <v>11206</v>
      </c>
      <c r="Z78" s="41">
        <v>12114</v>
      </c>
      <c r="AA78" s="41">
        <v>12901</v>
      </c>
      <c r="AB78" s="41">
        <v>14499</v>
      </c>
      <c r="AC78" s="41">
        <v>16772</v>
      </c>
      <c r="AD78" s="41">
        <v>19138</v>
      </c>
      <c r="AE78" s="41">
        <v>20674</v>
      </c>
      <c r="AF78" s="41">
        <v>23969</v>
      </c>
      <c r="AG78" s="41">
        <v>28694</v>
      </c>
      <c r="AH78" s="41">
        <v>33852</v>
      </c>
      <c r="AI78" s="41">
        <v>40743</v>
      </c>
      <c r="AJ78" s="41">
        <v>46384</v>
      </c>
      <c r="AK78" s="41">
        <v>54196</v>
      </c>
      <c r="AL78" s="41">
        <v>58148</v>
      </c>
      <c r="AM78" s="41">
        <v>66644</v>
      </c>
      <c r="AN78" s="41">
        <v>79288</v>
      </c>
      <c r="AO78" s="41">
        <v>88719</v>
      </c>
      <c r="AP78" s="41">
        <v>98588</v>
      </c>
      <c r="AQ78" s="41">
        <v>110659</v>
      </c>
      <c r="AR78" s="41">
        <v>130823</v>
      </c>
      <c r="AS78" s="41">
        <v>148361</v>
      </c>
      <c r="AT78" s="41">
        <v>166195</v>
      </c>
      <c r="AU78" s="41">
        <v>169422</v>
      </c>
      <c r="AV78" s="41">
        <v>182850</v>
      </c>
      <c r="AW78" s="41">
        <v>194052</v>
      </c>
      <c r="AX78" s="41">
        <v>216069</v>
      </c>
      <c r="AY78" s="41">
        <v>244256</v>
      </c>
      <c r="AZ78" s="41">
        <v>274612</v>
      </c>
      <c r="BA78" s="41">
        <v>309803</v>
      </c>
      <c r="BB78" s="41">
        <v>353038</v>
      </c>
      <c r="BC78" s="41">
        <v>385602</v>
      </c>
      <c r="BD78" s="41">
        <v>423179</v>
      </c>
      <c r="BE78" s="41">
        <v>418527</v>
      </c>
      <c r="BF78" s="41">
        <v>414044</v>
      </c>
      <c r="BG78" s="41">
        <v>434382</v>
      </c>
      <c r="BH78" s="41">
        <v>469556</v>
      </c>
      <c r="BI78" s="41">
        <v>513201</v>
      </c>
      <c r="BJ78" s="41">
        <v>549182</v>
      </c>
      <c r="BK78" s="41">
        <v>588590</v>
      </c>
      <c r="BL78" s="41">
        <v>602451</v>
      </c>
      <c r="BM78" s="41">
        <v>558454</v>
      </c>
      <c r="BN78" s="41">
        <v>588621</v>
      </c>
      <c r="BO78" s="41">
        <v>628530</v>
      </c>
      <c r="BP78" s="41">
        <v>661569</v>
      </c>
      <c r="BQ78" s="41">
        <v>688605</v>
      </c>
      <c r="BR78" s="41">
        <v>747595</v>
      </c>
      <c r="BS78" s="44" t="s">
        <v>364</v>
      </c>
      <c r="BT78" s="40"/>
      <c r="BU78" s="40"/>
    </row>
    <row r="79" spans="1:73" ht="15" x14ac:dyDescent="0.25">
      <c r="A79" s="9" t="s">
        <v>159</v>
      </c>
      <c r="B79" s="9" t="s">
        <v>149</v>
      </c>
      <c r="C79" s="41" t="s">
        <v>281</v>
      </c>
      <c r="D79" s="41" t="s">
        <v>281</v>
      </c>
      <c r="E79" s="41" t="s">
        <v>281</v>
      </c>
      <c r="F79" s="41" t="s">
        <v>281</v>
      </c>
      <c r="G79" s="41" t="s">
        <v>281</v>
      </c>
      <c r="H79" s="41" t="s">
        <v>281</v>
      </c>
      <c r="I79" s="41" t="s">
        <v>281</v>
      </c>
      <c r="J79" s="41" t="s">
        <v>281</v>
      </c>
      <c r="K79" s="41" t="s">
        <v>281</v>
      </c>
      <c r="L79" s="41" t="s">
        <v>281</v>
      </c>
      <c r="M79" s="41" t="s">
        <v>281</v>
      </c>
      <c r="N79" s="41" t="s">
        <v>281</v>
      </c>
      <c r="O79" s="41" t="s">
        <v>281</v>
      </c>
      <c r="P79" s="41" t="s">
        <v>281</v>
      </c>
      <c r="Q79" s="41" t="s">
        <v>281</v>
      </c>
      <c r="R79" s="41" t="s">
        <v>281</v>
      </c>
      <c r="S79" s="41">
        <v>2430</v>
      </c>
      <c r="T79" s="41">
        <v>2700</v>
      </c>
      <c r="U79" s="41">
        <v>2988</v>
      </c>
      <c r="V79" s="41">
        <v>3127</v>
      </c>
      <c r="W79" s="41">
        <v>3172</v>
      </c>
      <c r="X79" s="41">
        <v>3563</v>
      </c>
      <c r="Y79" s="41">
        <v>3902</v>
      </c>
      <c r="Z79" s="41">
        <v>4364</v>
      </c>
      <c r="AA79" s="41">
        <v>4637</v>
      </c>
      <c r="AB79" s="41">
        <v>5178</v>
      </c>
      <c r="AC79" s="41">
        <v>5681</v>
      </c>
      <c r="AD79" s="41">
        <v>6067</v>
      </c>
      <c r="AE79" s="41">
        <v>6617</v>
      </c>
      <c r="AF79" s="41">
        <v>7690</v>
      </c>
      <c r="AG79" s="41">
        <v>8402</v>
      </c>
      <c r="AH79" s="41">
        <v>9369</v>
      </c>
      <c r="AI79" s="41">
        <v>10007</v>
      </c>
      <c r="AJ79" s="41">
        <v>10761</v>
      </c>
      <c r="AK79" s="41">
        <v>11166</v>
      </c>
      <c r="AL79" s="41">
        <v>11783</v>
      </c>
      <c r="AM79" s="41">
        <v>12923</v>
      </c>
      <c r="AN79" s="41">
        <v>14682</v>
      </c>
      <c r="AO79" s="41">
        <v>17525</v>
      </c>
      <c r="AP79" s="41">
        <v>18599</v>
      </c>
      <c r="AQ79" s="41">
        <v>20036</v>
      </c>
      <c r="AR79" s="41">
        <v>23506</v>
      </c>
      <c r="AS79" s="41">
        <v>25866</v>
      </c>
      <c r="AT79" s="41">
        <v>28387</v>
      </c>
      <c r="AU79" s="41">
        <v>28274</v>
      </c>
      <c r="AV79" s="41">
        <v>30876</v>
      </c>
      <c r="AW79" s="41">
        <v>33203</v>
      </c>
      <c r="AX79" s="41">
        <v>36092</v>
      </c>
      <c r="AY79" s="41">
        <v>38128</v>
      </c>
      <c r="AZ79" s="41">
        <v>40194</v>
      </c>
      <c r="BA79" s="41">
        <v>41769</v>
      </c>
      <c r="BB79" s="41">
        <v>46241</v>
      </c>
      <c r="BC79" s="41">
        <v>50396</v>
      </c>
      <c r="BD79" s="41">
        <v>52337</v>
      </c>
      <c r="BE79" s="41">
        <v>52871</v>
      </c>
      <c r="BF79" s="41">
        <v>52850</v>
      </c>
      <c r="BG79" s="41">
        <v>56686</v>
      </c>
      <c r="BH79" s="41">
        <v>61415</v>
      </c>
      <c r="BI79" s="41">
        <v>66178</v>
      </c>
      <c r="BJ79" s="41">
        <v>72797</v>
      </c>
      <c r="BK79" s="41">
        <v>75787</v>
      </c>
      <c r="BL79" s="41">
        <v>79782</v>
      </c>
      <c r="BM79" s="41">
        <v>73766</v>
      </c>
      <c r="BN79" s="41">
        <v>82635</v>
      </c>
      <c r="BO79" s="41">
        <v>85294</v>
      </c>
      <c r="BP79" s="41">
        <v>85701</v>
      </c>
      <c r="BQ79" s="41">
        <v>87529</v>
      </c>
      <c r="BR79" s="41">
        <v>91793</v>
      </c>
      <c r="BS79" s="44" t="s">
        <v>365</v>
      </c>
      <c r="BT79" s="40"/>
      <c r="BU79" s="40"/>
    </row>
    <row r="80" spans="1:73" ht="15" x14ac:dyDescent="0.25">
      <c r="A80" s="9" t="s">
        <v>161</v>
      </c>
      <c r="B80" s="8" t="s">
        <v>151</v>
      </c>
      <c r="C80" s="41">
        <v>7143</v>
      </c>
      <c r="D80" s="41">
        <v>8072</v>
      </c>
      <c r="E80" s="41">
        <v>8362</v>
      </c>
      <c r="F80" s="41">
        <v>8909</v>
      </c>
      <c r="G80" s="41">
        <v>9593</v>
      </c>
      <c r="H80" s="41">
        <v>10611</v>
      </c>
      <c r="I80" s="41">
        <v>11500</v>
      </c>
      <c r="J80" s="41">
        <v>12606</v>
      </c>
      <c r="K80" s="41">
        <v>13448</v>
      </c>
      <c r="L80" s="41">
        <v>14912</v>
      </c>
      <c r="M80" s="41">
        <v>16301</v>
      </c>
      <c r="N80" s="41">
        <v>18064</v>
      </c>
      <c r="O80" s="41">
        <v>20146</v>
      </c>
      <c r="P80" s="41">
        <v>21688</v>
      </c>
      <c r="Q80" s="41">
        <v>23142</v>
      </c>
      <c r="R80" s="41">
        <v>25452</v>
      </c>
      <c r="S80" s="41">
        <v>28102</v>
      </c>
      <c r="T80" s="41">
        <v>31929</v>
      </c>
      <c r="U80" s="41">
        <v>34751</v>
      </c>
      <c r="V80" s="41">
        <v>38474</v>
      </c>
      <c r="W80" s="41">
        <v>42596</v>
      </c>
      <c r="X80" s="41">
        <v>48260</v>
      </c>
      <c r="Y80" s="41">
        <v>54788</v>
      </c>
      <c r="Z80" s="41">
        <v>61558</v>
      </c>
      <c r="AA80" s="41">
        <v>68650</v>
      </c>
      <c r="AB80" s="41">
        <v>76038</v>
      </c>
      <c r="AC80" s="41">
        <v>84810</v>
      </c>
      <c r="AD80" s="41">
        <v>94772</v>
      </c>
      <c r="AE80" s="41">
        <v>109512</v>
      </c>
      <c r="AF80" s="41">
        <v>124819</v>
      </c>
      <c r="AG80" s="41">
        <v>140745</v>
      </c>
      <c r="AH80" s="41">
        <v>158872</v>
      </c>
      <c r="AI80" s="41">
        <v>179234</v>
      </c>
      <c r="AJ80" s="41">
        <v>205547</v>
      </c>
      <c r="AK80" s="41">
        <v>239356</v>
      </c>
      <c r="AL80" s="41">
        <v>265574</v>
      </c>
      <c r="AM80" s="41">
        <v>299250</v>
      </c>
      <c r="AN80" s="41">
        <v>328586</v>
      </c>
      <c r="AO80" s="41">
        <v>360653</v>
      </c>
      <c r="AP80" s="41">
        <v>394925</v>
      </c>
      <c r="AQ80" s="41">
        <v>439468</v>
      </c>
      <c r="AR80" s="41">
        <v>495870</v>
      </c>
      <c r="AS80" s="41">
        <v>545817</v>
      </c>
      <c r="AT80" s="41">
        <v>607408</v>
      </c>
      <c r="AU80" s="41">
        <v>659779</v>
      </c>
      <c r="AV80" s="41">
        <v>720783</v>
      </c>
      <c r="AW80" s="41">
        <v>762333</v>
      </c>
      <c r="AX80" s="41">
        <v>799451</v>
      </c>
      <c r="AY80" s="41">
        <v>847914</v>
      </c>
      <c r="AZ80" s="41">
        <v>892984</v>
      </c>
      <c r="BA80" s="41">
        <v>932847</v>
      </c>
      <c r="BB80" s="41">
        <v>991380</v>
      </c>
      <c r="BC80" s="41">
        <v>1043100</v>
      </c>
      <c r="BD80" s="41">
        <v>1113753</v>
      </c>
      <c r="BE80" s="41">
        <v>1213028</v>
      </c>
      <c r="BF80" s="41">
        <v>1308744</v>
      </c>
      <c r="BG80" s="41">
        <v>1397861</v>
      </c>
      <c r="BH80" s="41">
        <v>1483254</v>
      </c>
      <c r="BI80" s="41">
        <v>1580041</v>
      </c>
      <c r="BJ80" s="41">
        <v>1673503</v>
      </c>
      <c r="BK80" s="41">
        <v>1774693</v>
      </c>
      <c r="BL80" s="41">
        <v>1885791</v>
      </c>
      <c r="BM80" s="41">
        <v>1975163</v>
      </c>
      <c r="BN80" s="41">
        <v>2058845</v>
      </c>
      <c r="BO80" s="41">
        <v>2148552</v>
      </c>
      <c r="BP80" s="41">
        <v>2234817</v>
      </c>
      <c r="BQ80" s="41">
        <v>2301268</v>
      </c>
      <c r="BR80" s="41">
        <v>2407020</v>
      </c>
      <c r="BS80" s="43">
        <v>2566588</v>
      </c>
      <c r="BT80" s="40"/>
      <c r="BU80" s="40"/>
    </row>
    <row r="81" spans="1:73" ht="15" x14ac:dyDescent="0.25">
      <c r="A81" s="9" t="s">
        <v>163</v>
      </c>
      <c r="B81" s="8" t="s">
        <v>153</v>
      </c>
      <c r="C81" s="41">
        <v>1430</v>
      </c>
      <c r="D81" s="41">
        <v>1612</v>
      </c>
      <c r="E81" s="41">
        <v>1674</v>
      </c>
      <c r="F81" s="41">
        <v>1787</v>
      </c>
      <c r="G81" s="41">
        <v>1929</v>
      </c>
      <c r="H81" s="41">
        <v>2138</v>
      </c>
      <c r="I81" s="41">
        <v>2322</v>
      </c>
      <c r="J81" s="41">
        <v>2548</v>
      </c>
      <c r="K81" s="41">
        <v>2727</v>
      </c>
      <c r="L81" s="41">
        <v>3028</v>
      </c>
      <c r="M81" s="41">
        <v>3317</v>
      </c>
      <c r="N81" s="41">
        <v>3693</v>
      </c>
      <c r="O81" s="41">
        <v>4170</v>
      </c>
      <c r="P81" s="41">
        <v>4553</v>
      </c>
      <c r="Q81" s="41">
        <v>4933</v>
      </c>
      <c r="R81" s="41">
        <v>5488</v>
      </c>
      <c r="S81" s="41">
        <v>6128</v>
      </c>
      <c r="T81" s="41">
        <v>6706</v>
      </c>
      <c r="U81" s="41">
        <v>7569</v>
      </c>
      <c r="V81" s="41">
        <v>8514</v>
      </c>
      <c r="W81" s="41">
        <v>9389</v>
      </c>
      <c r="X81" s="41">
        <v>10421</v>
      </c>
      <c r="Y81" s="41">
        <v>11475</v>
      </c>
      <c r="Z81" s="41">
        <v>12828</v>
      </c>
      <c r="AA81" s="41">
        <v>13882</v>
      </c>
      <c r="AB81" s="41">
        <v>14887</v>
      </c>
      <c r="AC81" s="41">
        <v>16373</v>
      </c>
      <c r="AD81" s="41">
        <v>17688</v>
      </c>
      <c r="AE81" s="41">
        <v>19506</v>
      </c>
      <c r="AF81" s="41">
        <v>21418</v>
      </c>
      <c r="AG81" s="41">
        <v>22954</v>
      </c>
      <c r="AH81" s="41">
        <v>25408</v>
      </c>
      <c r="AI81" s="41">
        <v>27903</v>
      </c>
      <c r="AJ81" s="41">
        <v>31298</v>
      </c>
      <c r="AK81" s="41">
        <v>35041</v>
      </c>
      <c r="AL81" s="41">
        <v>38833</v>
      </c>
      <c r="AM81" s="41">
        <v>42427</v>
      </c>
      <c r="AN81" s="41">
        <v>45870</v>
      </c>
      <c r="AO81" s="41">
        <v>49450</v>
      </c>
      <c r="AP81" s="41">
        <v>53192</v>
      </c>
      <c r="AQ81" s="41">
        <v>57152</v>
      </c>
      <c r="AR81" s="41">
        <v>63548</v>
      </c>
      <c r="AS81" s="41">
        <v>69543</v>
      </c>
      <c r="AT81" s="41">
        <v>75247</v>
      </c>
      <c r="AU81" s="41">
        <v>80028</v>
      </c>
      <c r="AV81" s="41">
        <v>85236</v>
      </c>
      <c r="AW81" s="41">
        <v>89855</v>
      </c>
      <c r="AX81" s="41">
        <v>94880</v>
      </c>
      <c r="AY81" s="41">
        <v>101196</v>
      </c>
      <c r="AZ81" s="41">
        <v>108881</v>
      </c>
      <c r="BA81" s="41">
        <v>115475</v>
      </c>
      <c r="BB81" s="41">
        <v>123863</v>
      </c>
      <c r="BC81" s="41">
        <v>132967</v>
      </c>
      <c r="BD81" s="41">
        <v>143999</v>
      </c>
      <c r="BE81" s="41">
        <v>157386</v>
      </c>
      <c r="BF81" s="41">
        <v>166443</v>
      </c>
      <c r="BG81" s="41">
        <v>176090</v>
      </c>
      <c r="BH81" s="41">
        <v>182924</v>
      </c>
      <c r="BI81" s="41">
        <v>193001</v>
      </c>
      <c r="BJ81" s="41">
        <v>209346</v>
      </c>
      <c r="BK81" s="41">
        <v>227143</v>
      </c>
      <c r="BL81" s="41">
        <v>244421</v>
      </c>
      <c r="BM81" s="41">
        <v>259043</v>
      </c>
      <c r="BN81" s="41">
        <v>279443</v>
      </c>
      <c r="BO81" s="41">
        <v>292785</v>
      </c>
      <c r="BP81" s="41">
        <v>299020</v>
      </c>
      <c r="BQ81" s="41">
        <v>307787</v>
      </c>
      <c r="BR81" s="41">
        <v>319912</v>
      </c>
      <c r="BS81" s="43">
        <v>332166</v>
      </c>
      <c r="BT81" s="40"/>
      <c r="BU81" s="40"/>
    </row>
    <row r="82" spans="1:73" ht="15" x14ac:dyDescent="0.25">
      <c r="A82" s="9" t="s">
        <v>165</v>
      </c>
      <c r="B82" s="8" t="s">
        <v>155</v>
      </c>
      <c r="C82" s="41">
        <v>5713</v>
      </c>
      <c r="D82" s="41">
        <v>6460</v>
      </c>
      <c r="E82" s="41">
        <v>6688</v>
      </c>
      <c r="F82" s="41">
        <v>7122</v>
      </c>
      <c r="G82" s="41">
        <v>7664</v>
      </c>
      <c r="H82" s="41">
        <v>8473</v>
      </c>
      <c r="I82" s="41">
        <v>9179</v>
      </c>
      <c r="J82" s="41">
        <v>10058</v>
      </c>
      <c r="K82" s="41">
        <v>10722</v>
      </c>
      <c r="L82" s="41">
        <v>11884</v>
      </c>
      <c r="M82" s="41">
        <v>12985</v>
      </c>
      <c r="N82" s="41">
        <v>14370</v>
      </c>
      <c r="O82" s="41">
        <v>15976</v>
      </c>
      <c r="P82" s="41">
        <v>17135</v>
      </c>
      <c r="Q82" s="41">
        <v>18209</v>
      </c>
      <c r="R82" s="41">
        <v>19964</v>
      </c>
      <c r="S82" s="41">
        <v>21974</v>
      </c>
      <c r="T82" s="41">
        <v>25223</v>
      </c>
      <c r="U82" s="41">
        <v>27182</v>
      </c>
      <c r="V82" s="41">
        <v>29960</v>
      </c>
      <c r="W82" s="41">
        <v>33207</v>
      </c>
      <c r="X82" s="41">
        <v>37839</v>
      </c>
      <c r="Y82" s="41">
        <v>43312</v>
      </c>
      <c r="Z82" s="41">
        <v>48730</v>
      </c>
      <c r="AA82" s="41">
        <v>54768</v>
      </c>
      <c r="AB82" s="41">
        <v>61151</v>
      </c>
      <c r="AC82" s="41">
        <v>68437</v>
      </c>
      <c r="AD82" s="41">
        <v>77084</v>
      </c>
      <c r="AE82" s="41">
        <v>90006</v>
      </c>
      <c r="AF82" s="41">
        <v>103401</v>
      </c>
      <c r="AG82" s="41">
        <v>117791</v>
      </c>
      <c r="AH82" s="41">
        <v>133464</v>
      </c>
      <c r="AI82" s="41">
        <v>151331</v>
      </c>
      <c r="AJ82" s="41">
        <v>174249</v>
      </c>
      <c r="AK82" s="41">
        <v>204315</v>
      </c>
      <c r="AL82" s="41">
        <v>226742</v>
      </c>
      <c r="AM82" s="41">
        <v>256823</v>
      </c>
      <c r="AN82" s="41">
        <v>282717</v>
      </c>
      <c r="AO82" s="41">
        <v>311203</v>
      </c>
      <c r="AP82" s="41">
        <v>341733</v>
      </c>
      <c r="AQ82" s="41">
        <v>382316</v>
      </c>
      <c r="AR82" s="41">
        <v>432322</v>
      </c>
      <c r="AS82" s="41">
        <v>476274</v>
      </c>
      <c r="AT82" s="41">
        <v>532161</v>
      </c>
      <c r="AU82" s="41">
        <v>579751</v>
      </c>
      <c r="AV82" s="41">
        <v>635546</v>
      </c>
      <c r="AW82" s="41">
        <v>672478</v>
      </c>
      <c r="AX82" s="41">
        <v>704571</v>
      </c>
      <c r="AY82" s="41">
        <v>746718</v>
      </c>
      <c r="AZ82" s="41">
        <v>784102</v>
      </c>
      <c r="BA82" s="41">
        <v>817372</v>
      </c>
      <c r="BB82" s="41">
        <v>867517</v>
      </c>
      <c r="BC82" s="41">
        <v>910133</v>
      </c>
      <c r="BD82" s="41">
        <v>969754</v>
      </c>
      <c r="BE82" s="41">
        <v>1055643</v>
      </c>
      <c r="BF82" s="41">
        <v>1142301</v>
      </c>
      <c r="BG82" s="41">
        <v>1221771</v>
      </c>
      <c r="BH82" s="41">
        <v>1300330</v>
      </c>
      <c r="BI82" s="41">
        <v>1387041</v>
      </c>
      <c r="BJ82" s="41">
        <v>1464157</v>
      </c>
      <c r="BK82" s="41">
        <v>1547550</v>
      </c>
      <c r="BL82" s="41">
        <v>1641370</v>
      </c>
      <c r="BM82" s="41">
        <v>1716120</v>
      </c>
      <c r="BN82" s="41">
        <v>1779402</v>
      </c>
      <c r="BO82" s="41">
        <v>1855767</v>
      </c>
      <c r="BP82" s="41">
        <v>1935797</v>
      </c>
      <c r="BQ82" s="41">
        <v>1993480</v>
      </c>
      <c r="BR82" s="41">
        <v>2087108</v>
      </c>
      <c r="BS82" s="43">
        <v>2234421</v>
      </c>
      <c r="BT82" s="40"/>
      <c r="BU82" s="40"/>
    </row>
    <row r="83" spans="1:73" ht="15" x14ac:dyDescent="0.25">
      <c r="A83" s="9" t="s">
        <v>167</v>
      </c>
      <c r="B83" s="14" t="s">
        <v>157</v>
      </c>
      <c r="C83" s="41" t="s">
        <v>281</v>
      </c>
      <c r="D83" s="41" t="s">
        <v>281</v>
      </c>
      <c r="E83" s="41" t="s">
        <v>281</v>
      </c>
      <c r="F83" s="41" t="s">
        <v>281</v>
      </c>
      <c r="G83" s="41" t="s">
        <v>281</v>
      </c>
      <c r="H83" s="41" t="s">
        <v>281</v>
      </c>
      <c r="I83" s="41" t="s">
        <v>281</v>
      </c>
      <c r="J83" s="41" t="s">
        <v>281</v>
      </c>
      <c r="K83" s="41" t="s">
        <v>281</v>
      </c>
      <c r="L83" s="41" t="s">
        <v>281</v>
      </c>
      <c r="M83" s="41" t="s">
        <v>281</v>
      </c>
      <c r="N83" s="41" t="s">
        <v>281</v>
      </c>
      <c r="O83" s="41" t="s">
        <v>281</v>
      </c>
      <c r="P83" s="41" t="s">
        <v>281</v>
      </c>
      <c r="Q83" s="41" t="s">
        <v>281</v>
      </c>
      <c r="R83" s="41" t="s">
        <v>281</v>
      </c>
      <c r="S83" s="41">
        <v>11898</v>
      </c>
      <c r="T83" s="41">
        <v>13952</v>
      </c>
      <c r="U83" s="41">
        <v>14872</v>
      </c>
      <c r="V83" s="41">
        <v>15803</v>
      </c>
      <c r="W83" s="41">
        <v>16562</v>
      </c>
      <c r="X83" s="41">
        <v>18090</v>
      </c>
      <c r="Y83" s="41">
        <v>20196</v>
      </c>
      <c r="Z83" s="41">
        <v>22518</v>
      </c>
      <c r="AA83" s="41">
        <v>24177</v>
      </c>
      <c r="AB83" s="41">
        <v>26348</v>
      </c>
      <c r="AC83" s="41">
        <v>29902</v>
      </c>
      <c r="AD83" s="41">
        <v>33124</v>
      </c>
      <c r="AE83" s="41">
        <v>38408</v>
      </c>
      <c r="AF83" s="41">
        <v>43211</v>
      </c>
      <c r="AG83" s="41">
        <v>49325</v>
      </c>
      <c r="AH83" s="41">
        <v>54407</v>
      </c>
      <c r="AI83" s="41">
        <v>61134</v>
      </c>
      <c r="AJ83" s="41">
        <v>70129</v>
      </c>
      <c r="AK83" s="41">
        <v>83026</v>
      </c>
      <c r="AL83" s="41">
        <v>89861</v>
      </c>
      <c r="AM83" s="41">
        <v>103363</v>
      </c>
      <c r="AN83" s="41">
        <v>117079</v>
      </c>
      <c r="AO83" s="41">
        <v>132097</v>
      </c>
      <c r="AP83" s="41">
        <v>147424</v>
      </c>
      <c r="AQ83" s="41">
        <v>170516</v>
      </c>
      <c r="AR83" s="41">
        <v>194994</v>
      </c>
      <c r="AS83" s="41">
        <v>213843</v>
      </c>
      <c r="AT83" s="41">
        <v>240141</v>
      </c>
      <c r="AU83" s="41">
        <v>262307</v>
      </c>
      <c r="AV83" s="41">
        <v>292221</v>
      </c>
      <c r="AW83" s="41">
        <v>308863</v>
      </c>
      <c r="AX83" s="41">
        <v>327182</v>
      </c>
      <c r="AY83" s="41">
        <v>350467</v>
      </c>
      <c r="AZ83" s="41">
        <v>366548</v>
      </c>
      <c r="BA83" s="41">
        <v>389051</v>
      </c>
      <c r="BB83" s="41">
        <v>409277</v>
      </c>
      <c r="BC83" s="41">
        <v>426751</v>
      </c>
      <c r="BD83" s="41">
        <v>453729</v>
      </c>
      <c r="BE83" s="41">
        <v>494146</v>
      </c>
      <c r="BF83" s="41">
        <v>531142</v>
      </c>
      <c r="BG83" s="41">
        <v>568641</v>
      </c>
      <c r="BH83" s="41">
        <v>609772</v>
      </c>
      <c r="BI83" s="41">
        <v>645185</v>
      </c>
      <c r="BJ83" s="41">
        <v>674303</v>
      </c>
      <c r="BK83" s="41">
        <v>710856</v>
      </c>
      <c r="BL83" s="41">
        <v>750899</v>
      </c>
      <c r="BM83" s="41">
        <v>777317</v>
      </c>
      <c r="BN83" s="41">
        <v>805190</v>
      </c>
      <c r="BO83" s="41">
        <v>840190</v>
      </c>
      <c r="BP83" s="41">
        <v>871304</v>
      </c>
      <c r="BQ83" s="41">
        <v>891876</v>
      </c>
      <c r="BR83" s="41">
        <v>931939</v>
      </c>
      <c r="BS83" s="44" t="s">
        <v>366</v>
      </c>
      <c r="BT83" s="40"/>
      <c r="BU83" s="40"/>
    </row>
    <row r="84" spans="1:73" s="10" customFormat="1" ht="15" x14ac:dyDescent="0.25">
      <c r="A84" s="10" t="s">
        <v>169</v>
      </c>
      <c r="B84" s="14" t="s">
        <v>280</v>
      </c>
      <c r="C84" s="41" t="s">
        <v>281</v>
      </c>
      <c r="D84" s="41" t="s">
        <v>281</v>
      </c>
      <c r="E84" s="41" t="s">
        <v>281</v>
      </c>
      <c r="F84" s="41" t="s">
        <v>281</v>
      </c>
      <c r="G84" s="41" t="s">
        <v>281</v>
      </c>
      <c r="H84" s="41" t="s">
        <v>281</v>
      </c>
      <c r="I84" s="41" t="s">
        <v>281</v>
      </c>
      <c r="J84" s="41" t="s">
        <v>281</v>
      </c>
      <c r="K84" s="41" t="s">
        <v>281</v>
      </c>
      <c r="L84" s="41" t="s">
        <v>281</v>
      </c>
      <c r="M84" s="41" t="s">
        <v>281</v>
      </c>
      <c r="N84" s="41" t="s">
        <v>281</v>
      </c>
      <c r="O84" s="41" t="s">
        <v>281</v>
      </c>
      <c r="P84" s="41" t="s">
        <v>281</v>
      </c>
      <c r="Q84" s="41" t="s">
        <v>281</v>
      </c>
      <c r="R84" s="41" t="s">
        <v>281</v>
      </c>
      <c r="S84" s="41">
        <v>9026</v>
      </c>
      <c r="T84" s="41">
        <v>10118</v>
      </c>
      <c r="U84" s="41">
        <v>10964</v>
      </c>
      <c r="V84" s="41">
        <v>12530</v>
      </c>
      <c r="W84" s="41">
        <v>14735</v>
      </c>
      <c r="X84" s="41">
        <v>17605</v>
      </c>
      <c r="Y84" s="41">
        <v>20651</v>
      </c>
      <c r="Z84" s="41">
        <v>23455</v>
      </c>
      <c r="AA84" s="41">
        <v>27316</v>
      </c>
      <c r="AB84" s="41">
        <v>30833</v>
      </c>
      <c r="AC84" s="41">
        <v>34134</v>
      </c>
      <c r="AD84" s="41">
        <v>39127</v>
      </c>
      <c r="AE84" s="41">
        <v>46021</v>
      </c>
      <c r="AF84" s="41">
        <v>53608</v>
      </c>
      <c r="AG84" s="41">
        <v>60822</v>
      </c>
      <c r="AH84" s="41">
        <v>70026</v>
      </c>
      <c r="AI84" s="41">
        <v>79563</v>
      </c>
      <c r="AJ84" s="41">
        <v>91722</v>
      </c>
      <c r="AK84" s="41">
        <v>107303</v>
      </c>
      <c r="AL84" s="41">
        <v>121735</v>
      </c>
      <c r="AM84" s="41">
        <v>136747</v>
      </c>
      <c r="AN84" s="41">
        <v>146990</v>
      </c>
      <c r="AO84" s="41">
        <v>157909</v>
      </c>
      <c r="AP84" s="41">
        <v>170683</v>
      </c>
      <c r="AQ84" s="41">
        <v>185212</v>
      </c>
      <c r="AR84" s="41">
        <v>205234</v>
      </c>
      <c r="AS84" s="41">
        <v>227579</v>
      </c>
      <c r="AT84" s="41">
        <v>253441</v>
      </c>
      <c r="AU84" s="41">
        <v>277950</v>
      </c>
      <c r="AV84" s="41">
        <v>301227</v>
      </c>
      <c r="AW84" s="41">
        <v>317968</v>
      </c>
      <c r="AX84" s="41">
        <v>328578</v>
      </c>
      <c r="AY84" s="41">
        <v>344059</v>
      </c>
      <c r="AZ84" s="41">
        <v>362670</v>
      </c>
      <c r="BA84" s="41">
        <v>365949</v>
      </c>
      <c r="BB84" s="41">
        <v>391177</v>
      </c>
      <c r="BC84" s="41">
        <v>408845</v>
      </c>
      <c r="BD84" s="41">
        <v>432110</v>
      </c>
      <c r="BE84" s="41">
        <v>467008</v>
      </c>
      <c r="BF84" s="41">
        <v>509760</v>
      </c>
      <c r="BG84" s="41">
        <v>545943</v>
      </c>
      <c r="BH84" s="41">
        <v>579713</v>
      </c>
      <c r="BI84" s="41">
        <v>624363</v>
      </c>
      <c r="BJ84" s="41">
        <v>665062</v>
      </c>
      <c r="BK84" s="41">
        <v>702545</v>
      </c>
      <c r="BL84" s="41">
        <v>747023</v>
      </c>
      <c r="BM84" s="41">
        <v>789461</v>
      </c>
      <c r="BN84" s="41">
        <v>817903</v>
      </c>
      <c r="BO84" s="41">
        <v>856040</v>
      </c>
      <c r="BP84" s="41">
        <v>902458</v>
      </c>
      <c r="BQ84" s="41">
        <v>935927</v>
      </c>
      <c r="BR84" s="41">
        <v>983852</v>
      </c>
      <c r="BS84" s="44" t="s">
        <v>367</v>
      </c>
      <c r="BT84" s="40"/>
      <c r="BU84" s="40"/>
    </row>
    <row r="85" spans="1:73" ht="15" x14ac:dyDescent="0.25">
      <c r="A85" s="10" t="s">
        <v>171</v>
      </c>
      <c r="B85" s="14" t="s">
        <v>283</v>
      </c>
      <c r="C85" s="41" t="s">
        <v>281</v>
      </c>
      <c r="D85" s="41" t="s">
        <v>281</v>
      </c>
      <c r="E85" s="41" t="s">
        <v>281</v>
      </c>
      <c r="F85" s="41" t="s">
        <v>281</v>
      </c>
      <c r="G85" s="41" t="s">
        <v>281</v>
      </c>
      <c r="H85" s="41" t="s">
        <v>281</v>
      </c>
      <c r="I85" s="41" t="s">
        <v>281</v>
      </c>
      <c r="J85" s="41" t="s">
        <v>281</v>
      </c>
      <c r="K85" s="41" t="s">
        <v>281</v>
      </c>
      <c r="L85" s="41" t="s">
        <v>281</v>
      </c>
      <c r="M85" s="41" t="s">
        <v>281</v>
      </c>
      <c r="N85" s="41" t="s">
        <v>281</v>
      </c>
      <c r="O85" s="41" t="s">
        <v>281</v>
      </c>
      <c r="P85" s="41" t="s">
        <v>281</v>
      </c>
      <c r="Q85" s="41" t="s">
        <v>281</v>
      </c>
      <c r="R85" s="41" t="s">
        <v>281</v>
      </c>
      <c r="S85" s="41" t="s">
        <v>281</v>
      </c>
      <c r="T85" s="41" t="s">
        <v>281</v>
      </c>
      <c r="U85" s="41" t="s">
        <v>281</v>
      </c>
      <c r="V85" s="41" t="s">
        <v>281</v>
      </c>
      <c r="W85" s="41" t="s">
        <v>281</v>
      </c>
      <c r="X85" s="41" t="s">
        <v>281</v>
      </c>
      <c r="Y85" s="41" t="s">
        <v>281</v>
      </c>
      <c r="Z85" s="41" t="s">
        <v>281</v>
      </c>
      <c r="AA85" s="41" t="s">
        <v>281</v>
      </c>
      <c r="AB85" s="41" t="s">
        <v>281</v>
      </c>
      <c r="AC85" s="41" t="s">
        <v>281</v>
      </c>
      <c r="AD85" s="41" t="s">
        <v>281</v>
      </c>
      <c r="AE85" s="41" t="s">
        <v>281</v>
      </c>
      <c r="AF85" s="41" t="s">
        <v>281</v>
      </c>
      <c r="AG85" s="41" t="s">
        <v>281</v>
      </c>
      <c r="AH85" s="41" t="s">
        <v>281</v>
      </c>
      <c r="AI85" s="41" t="s">
        <v>281</v>
      </c>
      <c r="AJ85" s="41" t="s">
        <v>281</v>
      </c>
      <c r="AK85" s="41" t="s">
        <v>281</v>
      </c>
      <c r="AL85" s="41" t="s">
        <v>281</v>
      </c>
      <c r="AM85" s="41" t="s">
        <v>281</v>
      </c>
      <c r="AN85" s="41" t="s">
        <v>281</v>
      </c>
      <c r="AO85" s="41" t="s">
        <v>281</v>
      </c>
      <c r="AP85" s="41" t="s">
        <v>281</v>
      </c>
      <c r="AQ85" s="41" t="s">
        <v>281</v>
      </c>
      <c r="AR85" s="41" t="s">
        <v>281</v>
      </c>
      <c r="AS85" s="41" t="s">
        <v>281</v>
      </c>
      <c r="AT85" s="41" t="s">
        <v>281</v>
      </c>
      <c r="AU85" s="41" t="s">
        <v>281</v>
      </c>
      <c r="AV85" s="41" t="s">
        <v>281</v>
      </c>
      <c r="AW85" s="41" t="s">
        <v>281</v>
      </c>
      <c r="AX85" s="41" t="s">
        <v>281</v>
      </c>
      <c r="AY85" s="41" t="s">
        <v>281</v>
      </c>
      <c r="AZ85" s="41" t="s">
        <v>281</v>
      </c>
      <c r="BA85" s="41">
        <v>271877</v>
      </c>
      <c r="BB85" s="41">
        <v>290383</v>
      </c>
      <c r="BC85" s="41">
        <v>304258</v>
      </c>
      <c r="BD85" s="41">
        <v>320908</v>
      </c>
      <c r="BE85" s="41">
        <v>347037</v>
      </c>
      <c r="BF85" s="41">
        <v>382709</v>
      </c>
      <c r="BG85" s="41">
        <v>409902</v>
      </c>
      <c r="BH85" s="41">
        <v>436329</v>
      </c>
      <c r="BI85" s="41">
        <v>470840</v>
      </c>
      <c r="BJ85" s="41">
        <v>503090</v>
      </c>
      <c r="BK85" s="41">
        <v>531078</v>
      </c>
      <c r="BL85" s="41">
        <v>566280</v>
      </c>
      <c r="BM85" s="41">
        <v>602839</v>
      </c>
      <c r="BN85" s="41">
        <v>623672</v>
      </c>
      <c r="BO85" s="41">
        <v>654075</v>
      </c>
      <c r="BP85" s="41">
        <v>694031</v>
      </c>
      <c r="BQ85" s="41">
        <v>721842</v>
      </c>
      <c r="BR85" s="41">
        <v>759635</v>
      </c>
      <c r="BS85" s="44" t="s">
        <v>368</v>
      </c>
      <c r="BT85" s="40"/>
      <c r="BU85" s="40"/>
    </row>
    <row r="86" spans="1:73" ht="15" x14ac:dyDescent="0.25">
      <c r="A86" s="10" t="s">
        <v>173</v>
      </c>
      <c r="B86" s="14" t="s">
        <v>284</v>
      </c>
      <c r="C86" s="41" t="s">
        <v>281</v>
      </c>
      <c r="D86" s="41" t="s">
        <v>281</v>
      </c>
      <c r="E86" s="41" t="s">
        <v>281</v>
      </c>
      <c r="F86" s="41" t="s">
        <v>281</v>
      </c>
      <c r="G86" s="41" t="s">
        <v>281</v>
      </c>
      <c r="H86" s="41" t="s">
        <v>281</v>
      </c>
      <c r="I86" s="41" t="s">
        <v>281</v>
      </c>
      <c r="J86" s="41" t="s">
        <v>281</v>
      </c>
      <c r="K86" s="41" t="s">
        <v>281</v>
      </c>
      <c r="L86" s="41" t="s">
        <v>281</v>
      </c>
      <c r="M86" s="41" t="s">
        <v>281</v>
      </c>
      <c r="N86" s="41" t="s">
        <v>281</v>
      </c>
      <c r="O86" s="41" t="s">
        <v>281</v>
      </c>
      <c r="P86" s="41" t="s">
        <v>281</v>
      </c>
      <c r="Q86" s="41" t="s">
        <v>281</v>
      </c>
      <c r="R86" s="41" t="s">
        <v>281</v>
      </c>
      <c r="S86" s="41" t="s">
        <v>281</v>
      </c>
      <c r="T86" s="41" t="s">
        <v>281</v>
      </c>
      <c r="U86" s="41" t="s">
        <v>281</v>
      </c>
      <c r="V86" s="41" t="s">
        <v>281</v>
      </c>
      <c r="W86" s="41" t="s">
        <v>281</v>
      </c>
      <c r="X86" s="41" t="s">
        <v>281</v>
      </c>
      <c r="Y86" s="41" t="s">
        <v>281</v>
      </c>
      <c r="Z86" s="41" t="s">
        <v>281</v>
      </c>
      <c r="AA86" s="41" t="s">
        <v>281</v>
      </c>
      <c r="AB86" s="41" t="s">
        <v>281</v>
      </c>
      <c r="AC86" s="41" t="s">
        <v>281</v>
      </c>
      <c r="AD86" s="41" t="s">
        <v>281</v>
      </c>
      <c r="AE86" s="41" t="s">
        <v>281</v>
      </c>
      <c r="AF86" s="41" t="s">
        <v>281</v>
      </c>
      <c r="AG86" s="41" t="s">
        <v>281</v>
      </c>
      <c r="AH86" s="41" t="s">
        <v>281</v>
      </c>
      <c r="AI86" s="41" t="s">
        <v>281</v>
      </c>
      <c r="AJ86" s="41" t="s">
        <v>281</v>
      </c>
      <c r="AK86" s="41" t="s">
        <v>281</v>
      </c>
      <c r="AL86" s="41" t="s">
        <v>281</v>
      </c>
      <c r="AM86" s="41" t="s">
        <v>281</v>
      </c>
      <c r="AN86" s="41" t="s">
        <v>281</v>
      </c>
      <c r="AO86" s="41" t="s">
        <v>281</v>
      </c>
      <c r="AP86" s="41" t="s">
        <v>281</v>
      </c>
      <c r="AQ86" s="41" t="s">
        <v>281</v>
      </c>
      <c r="AR86" s="41" t="s">
        <v>281</v>
      </c>
      <c r="AS86" s="41" t="s">
        <v>281</v>
      </c>
      <c r="AT86" s="41" t="s">
        <v>281</v>
      </c>
      <c r="AU86" s="41" t="s">
        <v>281</v>
      </c>
      <c r="AV86" s="41" t="s">
        <v>281</v>
      </c>
      <c r="AW86" s="41" t="s">
        <v>281</v>
      </c>
      <c r="AX86" s="41" t="s">
        <v>281</v>
      </c>
      <c r="AY86" s="41" t="s">
        <v>281</v>
      </c>
      <c r="AZ86" s="41" t="s">
        <v>281</v>
      </c>
      <c r="BA86" s="41">
        <v>94072</v>
      </c>
      <c r="BB86" s="41">
        <v>100794</v>
      </c>
      <c r="BC86" s="41">
        <v>104587</v>
      </c>
      <c r="BD86" s="41">
        <v>111202</v>
      </c>
      <c r="BE86" s="41">
        <v>119971</v>
      </c>
      <c r="BF86" s="41">
        <v>127051</v>
      </c>
      <c r="BG86" s="41">
        <v>136041</v>
      </c>
      <c r="BH86" s="41">
        <v>143384</v>
      </c>
      <c r="BI86" s="41">
        <v>153523</v>
      </c>
      <c r="BJ86" s="41">
        <v>161971</v>
      </c>
      <c r="BK86" s="41">
        <v>171466</v>
      </c>
      <c r="BL86" s="41">
        <v>180743</v>
      </c>
      <c r="BM86" s="41">
        <v>186622</v>
      </c>
      <c r="BN86" s="41">
        <v>194231</v>
      </c>
      <c r="BO86" s="41">
        <v>201965</v>
      </c>
      <c r="BP86" s="41">
        <v>208426</v>
      </c>
      <c r="BQ86" s="41">
        <v>214084</v>
      </c>
      <c r="BR86" s="41">
        <v>224218</v>
      </c>
      <c r="BS86" s="44" t="s">
        <v>369</v>
      </c>
      <c r="BT86" s="40"/>
      <c r="BU86" s="40"/>
    </row>
    <row r="87" spans="1:73" ht="15" x14ac:dyDescent="0.25">
      <c r="A87" s="10" t="s">
        <v>175</v>
      </c>
      <c r="B87" s="9" t="s">
        <v>160</v>
      </c>
      <c r="C87" s="41" t="s">
        <v>281</v>
      </c>
      <c r="D87" s="41" t="s">
        <v>281</v>
      </c>
      <c r="E87" s="41" t="s">
        <v>281</v>
      </c>
      <c r="F87" s="41" t="s">
        <v>281</v>
      </c>
      <c r="G87" s="41" t="s">
        <v>281</v>
      </c>
      <c r="H87" s="41" t="s">
        <v>281</v>
      </c>
      <c r="I87" s="41" t="s">
        <v>281</v>
      </c>
      <c r="J87" s="41" t="s">
        <v>281</v>
      </c>
      <c r="K87" s="41" t="s">
        <v>281</v>
      </c>
      <c r="L87" s="41" t="s">
        <v>281</v>
      </c>
      <c r="M87" s="41" t="s">
        <v>281</v>
      </c>
      <c r="N87" s="41" t="s">
        <v>281</v>
      </c>
      <c r="O87" s="41" t="s">
        <v>281</v>
      </c>
      <c r="P87" s="41" t="s">
        <v>281</v>
      </c>
      <c r="Q87" s="41" t="s">
        <v>281</v>
      </c>
      <c r="R87" s="41" t="s">
        <v>281</v>
      </c>
      <c r="S87" s="41">
        <v>1050</v>
      </c>
      <c r="T87" s="41">
        <v>1153</v>
      </c>
      <c r="U87" s="41">
        <v>1347</v>
      </c>
      <c r="V87" s="41">
        <v>1627</v>
      </c>
      <c r="W87" s="41">
        <v>1911</v>
      </c>
      <c r="X87" s="41">
        <v>2144</v>
      </c>
      <c r="Y87" s="41">
        <v>2465</v>
      </c>
      <c r="Z87" s="41">
        <v>2757</v>
      </c>
      <c r="AA87" s="41">
        <v>3274</v>
      </c>
      <c r="AB87" s="41">
        <v>3970</v>
      </c>
      <c r="AC87" s="41">
        <v>4402</v>
      </c>
      <c r="AD87" s="41">
        <v>4834</v>
      </c>
      <c r="AE87" s="41">
        <v>5577</v>
      </c>
      <c r="AF87" s="41">
        <v>6582</v>
      </c>
      <c r="AG87" s="41">
        <v>7644</v>
      </c>
      <c r="AH87" s="41">
        <v>9031</v>
      </c>
      <c r="AI87" s="41">
        <v>10634</v>
      </c>
      <c r="AJ87" s="41">
        <v>12399</v>
      </c>
      <c r="AK87" s="41">
        <v>13986</v>
      </c>
      <c r="AL87" s="41">
        <v>15146</v>
      </c>
      <c r="AM87" s="41">
        <v>16712</v>
      </c>
      <c r="AN87" s="41">
        <v>18648</v>
      </c>
      <c r="AO87" s="41">
        <v>21198</v>
      </c>
      <c r="AP87" s="41">
        <v>23626</v>
      </c>
      <c r="AQ87" s="41">
        <v>26588</v>
      </c>
      <c r="AR87" s="41">
        <v>32095</v>
      </c>
      <c r="AS87" s="41">
        <v>34852</v>
      </c>
      <c r="AT87" s="41">
        <v>38579</v>
      </c>
      <c r="AU87" s="41">
        <v>39493</v>
      </c>
      <c r="AV87" s="41">
        <v>42098</v>
      </c>
      <c r="AW87" s="41">
        <v>45648</v>
      </c>
      <c r="AX87" s="41">
        <v>48811</v>
      </c>
      <c r="AY87" s="41">
        <v>52192</v>
      </c>
      <c r="AZ87" s="41">
        <v>54884</v>
      </c>
      <c r="BA87" s="41">
        <v>62373</v>
      </c>
      <c r="BB87" s="41">
        <v>67062</v>
      </c>
      <c r="BC87" s="41">
        <v>74537</v>
      </c>
      <c r="BD87" s="41">
        <v>83915</v>
      </c>
      <c r="BE87" s="41">
        <v>94488</v>
      </c>
      <c r="BF87" s="41">
        <v>101399</v>
      </c>
      <c r="BG87" s="41">
        <v>107188</v>
      </c>
      <c r="BH87" s="41">
        <v>110845</v>
      </c>
      <c r="BI87" s="41">
        <v>117493</v>
      </c>
      <c r="BJ87" s="41">
        <v>124792</v>
      </c>
      <c r="BK87" s="41">
        <v>134149</v>
      </c>
      <c r="BL87" s="41">
        <v>143448</v>
      </c>
      <c r="BM87" s="41">
        <v>149342</v>
      </c>
      <c r="BN87" s="41">
        <v>156310</v>
      </c>
      <c r="BO87" s="41">
        <v>159537</v>
      </c>
      <c r="BP87" s="41">
        <v>162036</v>
      </c>
      <c r="BQ87" s="41">
        <v>165677</v>
      </c>
      <c r="BR87" s="41">
        <v>171317</v>
      </c>
      <c r="BS87" s="44" t="s">
        <v>370</v>
      </c>
      <c r="BT87" s="40"/>
      <c r="BU87" s="40"/>
    </row>
    <row r="88" spans="1:73" ht="15" x14ac:dyDescent="0.25">
      <c r="A88" s="10" t="s">
        <v>177</v>
      </c>
      <c r="B88" s="8" t="s">
        <v>162</v>
      </c>
      <c r="C88" s="41">
        <v>17401</v>
      </c>
      <c r="D88" s="41">
        <v>17392</v>
      </c>
      <c r="E88" s="41">
        <v>17074</v>
      </c>
      <c r="F88" s="41">
        <v>17313</v>
      </c>
      <c r="G88" s="41">
        <v>19295</v>
      </c>
      <c r="H88" s="41">
        <v>20494</v>
      </c>
      <c r="I88" s="41">
        <v>21308</v>
      </c>
      <c r="J88" s="41">
        <v>21864</v>
      </c>
      <c r="K88" s="41">
        <v>22795</v>
      </c>
      <c r="L88" s="41">
        <v>24015</v>
      </c>
      <c r="M88" s="41">
        <v>24889</v>
      </c>
      <c r="N88" s="41">
        <v>25033</v>
      </c>
      <c r="O88" s="41">
        <v>26602</v>
      </c>
      <c r="P88" s="41">
        <v>27867</v>
      </c>
      <c r="Q88" s="41">
        <v>28674</v>
      </c>
      <c r="R88" s="41">
        <v>30488</v>
      </c>
      <c r="S88" s="41">
        <v>32084</v>
      </c>
      <c r="T88" s="41">
        <v>34466</v>
      </c>
      <c r="U88" s="41">
        <v>37443</v>
      </c>
      <c r="V88" s="41">
        <v>40730</v>
      </c>
      <c r="W88" s="41">
        <v>43104</v>
      </c>
      <c r="X88" s="41">
        <v>48037</v>
      </c>
      <c r="Y88" s="41">
        <v>52208</v>
      </c>
      <c r="Z88" s="41">
        <v>57902</v>
      </c>
      <c r="AA88" s="41">
        <v>60763</v>
      </c>
      <c r="AB88" s="41">
        <v>68413</v>
      </c>
      <c r="AC88" s="41">
        <v>76130</v>
      </c>
      <c r="AD88" s="41">
        <v>83206</v>
      </c>
      <c r="AE88" s="41">
        <v>93154</v>
      </c>
      <c r="AF88" s="41">
        <v>104357</v>
      </c>
      <c r="AG88" s="41">
        <v>114327</v>
      </c>
      <c r="AH88" s="41">
        <v>128887</v>
      </c>
      <c r="AI88" s="41">
        <v>146908</v>
      </c>
      <c r="AJ88" s="41">
        <v>162158</v>
      </c>
      <c r="AK88" s="41">
        <v>180954</v>
      </c>
      <c r="AL88" s="41">
        <v>192765</v>
      </c>
      <c r="AM88" s="41">
        <v>209605</v>
      </c>
      <c r="AN88" s="41">
        <v>227769</v>
      </c>
      <c r="AO88" s="41">
        <v>244680</v>
      </c>
      <c r="AP88" s="41">
        <v>261302</v>
      </c>
      <c r="AQ88" s="41">
        <v>287092</v>
      </c>
      <c r="AR88" s="41">
        <v>319459</v>
      </c>
      <c r="AS88" s="41">
        <v>340563</v>
      </c>
      <c r="AT88" s="41">
        <v>369814</v>
      </c>
      <c r="AU88" s="41">
        <v>379978</v>
      </c>
      <c r="AV88" s="41">
        <v>403453</v>
      </c>
      <c r="AW88" s="41">
        <v>429899</v>
      </c>
      <c r="AX88" s="41">
        <v>455638</v>
      </c>
      <c r="AY88" s="41">
        <v>481411</v>
      </c>
      <c r="AZ88" s="41">
        <v>509992</v>
      </c>
      <c r="BA88" s="41">
        <v>548116</v>
      </c>
      <c r="BB88" s="41">
        <v>579091</v>
      </c>
      <c r="BC88" s="41">
        <v>613981</v>
      </c>
      <c r="BD88" s="41">
        <v>662815</v>
      </c>
      <c r="BE88" s="41">
        <v>679888</v>
      </c>
      <c r="BF88" s="41">
        <v>712905</v>
      </c>
      <c r="BG88" s="41">
        <v>750685</v>
      </c>
      <c r="BH88" s="41">
        <v>800104</v>
      </c>
      <c r="BI88" s="41">
        <v>846147</v>
      </c>
      <c r="BJ88" s="41">
        <v>902367</v>
      </c>
      <c r="BK88" s="41">
        <v>948007</v>
      </c>
      <c r="BL88" s="41">
        <v>969633</v>
      </c>
      <c r="BM88" s="41">
        <v>943083</v>
      </c>
      <c r="BN88" s="41">
        <v>964032</v>
      </c>
      <c r="BO88" s="41">
        <v>1015238</v>
      </c>
      <c r="BP88" s="41">
        <v>1076249</v>
      </c>
      <c r="BQ88" s="41">
        <v>1118572</v>
      </c>
      <c r="BR88" s="41">
        <v>1186791</v>
      </c>
      <c r="BS88" s="43">
        <v>1271919</v>
      </c>
      <c r="BT88" s="40"/>
      <c r="BU88" s="40"/>
    </row>
    <row r="89" spans="1:73" ht="15" x14ac:dyDescent="0.25">
      <c r="A89" s="10" t="s">
        <v>179</v>
      </c>
      <c r="B89" s="8" t="s">
        <v>164</v>
      </c>
      <c r="C89" s="41">
        <v>3075</v>
      </c>
      <c r="D89" s="41">
        <v>3045</v>
      </c>
      <c r="E89" s="41">
        <v>3003</v>
      </c>
      <c r="F89" s="41">
        <v>2942</v>
      </c>
      <c r="G89" s="41">
        <v>2994</v>
      </c>
      <c r="H89" s="41">
        <v>3104</v>
      </c>
      <c r="I89" s="41">
        <v>3218</v>
      </c>
      <c r="J89" s="41">
        <v>3384</v>
      </c>
      <c r="K89" s="41">
        <v>3646</v>
      </c>
      <c r="L89" s="41">
        <v>3909</v>
      </c>
      <c r="M89" s="41">
        <v>3802</v>
      </c>
      <c r="N89" s="41">
        <v>3846</v>
      </c>
      <c r="O89" s="41">
        <v>4284</v>
      </c>
      <c r="P89" s="41">
        <v>4771</v>
      </c>
      <c r="Q89" s="41">
        <v>5213</v>
      </c>
      <c r="R89" s="41">
        <v>5719</v>
      </c>
      <c r="S89" s="41">
        <v>6188</v>
      </c>
      <c r="T89" s="41">
        <v>6634</v>
      </c>
      <c r="U89" s="41">
        <v>6792</v>
      </c>
      <c r="V89" s="41">
        <v>7369</v>
      </c>
      <c r="W89" s="41">
        <v>7815</v>
      </c>
      <c r="X89" s="41">
        <v>8476</v>
      </c>
      <c r="Y89" s="41">
        <v>9283</v>
      </c>
      <c r="Z89" s="41">
        <v>10123</v>
      </c>
      <c r="AA89" s="41">
        <v>10745</v>
      </c>
      <c r="AB89" s="41">
        <v>11562</v>
      </c>
      <c r="AC89" s="41">
        <v>13122</v>
      </c>
      <c r="AD89" s="41">
        <v>14909</v>
      </c>
      <c r="AE89" s="41">
        <v>16795</v>
      </c>
      <c r="AF89" s="41">
        <v>18787</v>
      </c>
      <c r="AG89" s="41">
        <v>21004</v>
      </c>
      <c r="AH89" s="41">
        <v>22930</v>
      </c>
      <c r="AI89" s="41">
        <v>25346</v>
      </c>
      <c r="AJ89" s="41">
        <v>28612</v>
      </c>
      <c r="AK89" s="41">
        <v>32890</v>
      </c>
      <c r="AL89" s="41">
        <v>35030</v>
      </c>
      <c r="AM89" s="41">
        <v>38532</v>
      </c>
      <c r="AN89" s="41">
        <v>41063</v>
      </c>
      <c r="AO89" s="41">
        <v>44807</v>
      </c>
      <c r="AP89" s="41">
        <v>46738</v>
      </c>
      <c r="AQ89" s="41">
        <v>49368</v>
      </c>
      <c r="AR89" s="41">
        <v>55789</v>
      </c>
      <c r="AS89" s="41">
        <v>61216</v>
      </c>
      <c r="AT89" s="41">
        <v>69636</v>
      </c>
      <c r="AU89" s="41">
        <v>72712</v>
      </c>
      <c r="AV89" s="41">
        <v>81466</v>
      </c>
      <c r="AW89" s="41">
        <v>89607</v>
      </c>
      <c r="AX89" s="41">
        <v>96954</v>
      </c>
      <c r="AY89" s="41">
        <v>108013</v>
      </c>
      <c r="AZ89" s="41">
        <v>117543</v>
      </c>
      <c r="BA89" s="41">
        <v>126054</v>
      </c>
      <c r="BB89" s="41">
        <v>132598</v>
      </c>
      <c r="BC89" s="41">
        <v>141476</v>
      </c>
      <c r="BD89" s="41">
        <v>149441</v>
      </c>
      <c r="BE89" s="41">
        <v>155909</v>
      </c>
      <c r="BF89" s="41">
        <v>165172</v>
      </c>
      <c r="BG89" s="41">
        <v>178395</v>
      </c>
      <c r="BH89" s="41">
        <v>189652</v>
      </c>
      <c r="BI89" s="41">
        <v>199697</v>
      </c>
      <c r="BJ89" s="41">
        <v>219802</v>
      </c>
      <c r="BK89" s="41">
        <v>238958</v>
      </c>
      <c r="BL89" s="41">
        <v>246682</v>
      </c>
      <c r="BM89" s="41">
        <v>243097</v>
      </c>
      <c r="BN89" s="41">
        <v>245236</v>
      </c>
      <c r="BO89" s="41">
        <v>255416</v>
      </c>
      <c r="BP89" s="41">
        <v>269300</v>
      </c>
      <c r="BQ89" s="41">
        <v>279877</v>
      </c>
      <c r="BR89" s="41">
        <v>294114</v>
      </c>
      <c r="BS89" s="43">
        <v>310882</v>
      </c>
      <c r="BT89" s="40"/>
      <c r="BU89" s="40"/>
    </row>
    <row r="90" spans="1:73" ht="15" x14ac:dyDescent="0.25">
      <c r="A90" s="10" t="s">
        <v>181</v>
      </c>
      <c r="B90" s="9" t="s">
        <v>166</v>
      </c>
      <c r="C90" s="41" t="s">
        <v>281</v>
      </c>
      <c r="D90" s="41" t="s">
        <v>281</v>
      </c>
      <c r="E90" s="41" t="s">
        <v>281</v>
      </c>
      <c r="F90" s="41" t="s">
        <v>281</v>
      </c>
      <c r="G90" s="41" t="s">
        <v>281</v>
      </c>
      <c r="H90" s="41" t="s">
        <v>281</v>
      </c>
      <c r="I90" s="41" t="s">
        <v>281</v>
      </c>
      <c r="J90" s="41" t="s">
        <v>281</v>
      </c>
      <c r="K90" s="41" t="s">
        <v>281</v>
      </c>
      <c r="L90" s="41" t="s">
        <v>281</v>
      </c>
      <c r="M90" s="41" t="s">
        <v>281</v>
      </c>
      <c r="N90" s="41" t="s">
        <v>281</v>
      </c>
      <c r="O90" s="41" t="s">
        <v>281</v>
      </c>
      <c r="P90" s="41" t="s">
        <v>281</v>
      </c>
      <c r="Q90" s="41" t="s">
        <v>281</v>
      </c>
      <c r="R90" s="41" t="s">
        <v>281</v>
      </c>
      <c r="S90" s="41">
        <v>2985</v>
      </c>
      <c r="T90" s="41">
        <v>3264</v>
      </c>
      <c r="U90" s="41">
        <v>3410</v>
      </c>
      <c r="V90" s="41">
        <v>3749</v>
      </c>
      <c r="W90" s="41">
        <v>3998</v>
      </c>
      <c r="X90" s="41">
        <v>4420</v>
      </c>
      <c r="Y90" s="41">
        <v>4893</v>
      </c>
      <c r="Z90" s="41">
        <v>5353</v>
      </c>
      <c r="AA90" s="41">
        <v>5723</v>
      </c>
      <c r="AB90" s="41">
        <v>6095</v>
      </c>
      <c r="AC90" s="41">
        <v>6787</v>
      </c>
      <c r="AD90" s="41">
        <v>7524</v>
      </c>
      <c r="AE90" s="41">
        <v>8272</v>
      </c>
      <c r="AF90" s="41">
        <v>9089</v>
      </c>
      <c r="AG90" s="41">
        <v>10011</v>
      </c>
      <c r="AH90" s="41">
        <v>11049</v>
      </c>
      <c r="AI90" s="41">
        <v>12320</v>
      </c>
      <c r="AJ90" s="41">
        <v>13998</v>
      </c>
      <c r="AK90" s="41">
        <v>15897</v>
      </c>
      <c r="AL90" s="41">
        <v>16925</v>
      </c>
      <c r="AM90" s="41">
        <v>18528</v>
      </c>
      <c r="AN90" s="41">
        <v>19854</v>
      </c>
      <c r="AO90" s="41">
        <v>21229</v>
      </c>
      <c r="AP90" s="41">
        <v>21968</v>
      </c>
      <c r="AQ90" s="41">
        <v>23100</v>
      </c>
      <c r="AR90" s="41">
        <v>25704</v>
      </c>
      <c r="AS90" s="41">
        <v>27039</v>
      </c>
      <c r="AT90" s="41">
        <v>32070</v>
      </c>
      <c r="AU90" s="41">
        <v>33837</v>
      </c>
      <c r="AV90" s="41">
        <v>36970</v>
      </c>
      <c r="AW90" s="41">
        <v>41727</v>
      </c>
      <c r="AX90" s="41">
        <v>45410</v>
      </c>
      <c r="AY90" s="41">
        <v>50020</v>
      </c>
      <c r="AZ90" s="41">
        <v>55024</v>
      </c>
      <c r="BA90" s="41">
        <v>58994</v>
      </c>
      <c r="BB90" s="41">
        <v>64172</v>
      </c>
      <c r="BC90" s="41">
        <v>68768</v>
      </c>
      <c r="BD90" s="41">
        <v>75091</v>
      </c>
      <c r="BE90" s="41">
        <v>82375</v>
      </c>
      <c r="BF90" s="41">
        <v>90348</v>
      </c>
      <c r="BG90" s="41">
        <v>97036</v>
      </c>
      <c r="BH90" s="41">
        <v>100651</v>
      </c>
      <c r="BI90" s="41">
        <v>105956</v>
      </c>
      <c r="BJ90" s="41">
        <v>115876</v>
      </c>
      <c r="BK90" s="41">
        <v>126286</v>
      </c>
      <c r="BL90" s="41">
        <v>131839</v>
      </c>
      <c r="BM90" s="41">
        <v>132251</v>
      </c>
      <c r="BN90" s="41">
        <v>132203</v>
      </c>
      <c r="BO90" s="41">
        <v>136522</v>
      </c>
      <c r="BP90" s="41">
        <v>144391</v>
      </c>
      <c r="BQ90" s="41">
        <v>148304</v>
      </c>
      <c r="BR90" s="41">
        <v>155960</v>
      </c>
      <c r="BS90" s="44" t="s">
        <v>371</v>
      </c>
      <c r="BT90" s="40"/>
      <c r="BU90" s="40"/>
    </row>
    <row r="91" spans="1:73" ht="15" x14ac:dyDescent="0.25">
      <c r="A91" s="10" t="s">
        <v>183</v>
      </c>
      <c r="B91" s="9" t="s">
        <v>168</v>
      </c>
      <c r="C91" s="41" t="s">
        <v>281</v>
      </c>
      <c r="D91" s="41" t="s">
        <v>281</v>
      </c>
      <c r="E91" s="41" t="s">
        <v>281</v>
      </c>
      <c r="F91" s="41" t="s">
        <v>281</v>
      </c>
      <c r="G91" s="41" t="s">
        <v>281</v>
      </c>
      <c r="H91" s="41" t="s">
        <v>281</v>
      </c>
      <c r="I91" s="41" t="s">
        <v>281</v>
      </c>
      <c r="J91" s="41" t="s">
        <v>281</v>
      </c>
      <c r="K91" s="41" t="s">
        <v>281</v>
      </c>
      <c r="L91" s="41" t="s">
        <v>281</v>
      </c>
      <c r="M91" s="41" t="s">
        <v>281</v>
      </c>
      <c r="N91" s="41" t="s">
        <v>281</v>
      </c>
      <c r="O91" s="41" t="s">
        <v>281</v>
      </c>
      <c r="P91" s="41" t="s">
        <v>281</v>
      </c>
      <c r="Q91" s="41" t="s">
        <v>281</v>
      </c>
      <c r="R91" s="41" t="s">
        <v>281</v>
      </c>
      <c r="S91" s="41">
        <v>3203</v>
      </c>
      <c r="T91" s="41">
        <v>3370</v>
      </c>
      <c r="U91" s="41">
        <v>3383</v>
      </c>
      <c r="V91" s="41">
        <v>3621</v>
      </c>
      <c r="W91" s="41">
        <v>3818</v>
      </c>
      <c r="X91" s="41">
        <v>4055</v>
      </c>
      <c r="Y91" s="41">
        <v>4390</v>
      </c>
      <c r="Z91" s="41">
        <v>4770</v>
      </c>
      <c r="AA91" s="41">
        <v>5022</v>
      </c>
      <c r="AB91" s="41">
        <v>5466</v>
      </c>
      <c r="AC91" s="41">
        <v>6335</v>
      </c>
      <c r="AD91" s="41">
        <v>7385</v>
      </c>
      <c r="AE91" s="41">
        <v>8523</v>
      </c>
      <c r="AF91" s="41">
        <v>9698</v>
      </c>
      <c r="AG91" s="41">
        <v>10993</v>
      </c>
      <c r="AH91" s="41">
        <v>11880</v>
      </c>
      <c r="AI91" s="41">
        <v>13026</v>
      </c>
      <c r="AJ91" s="41">
        <v>14613</v>
      </c>
      <c r="AK91" s="41">
        <v>16993</v>
      </c>
      <c r="AL91" s="41">
        <v>18104</v>
      </c>
      <c r="AM91" s="41">
        <v>20005</v>
      </c>
      <c r="AN91" s="41">
        <v>21209</v>
      </c>
      <c r="AO91" s="41">
        <v>23578</v>
      </c>
      <c r="AP91" s="41">
        <v>24770</v>
      </c>
      <c r="AQ91" s="41">
        <v>26268</v>
      </c>
      <c r="AR91" s="41">
        <v>30084</v>
      </c>
      <c r="AS91" s="41">
        <v>34178</v>
      </c>
      <c r="AT91" s="41">
        <v>37565</v>
      </c>
      <c r="AU91" s="41">
        <v>38875</v>
      </c>
      <c r="AV91" s="41">
        <v>44496</v>
      </c>
      <c r="AW91" s="41">
        <v>47880</v>
      </c>
      <c r="AX91" s="41">
        <v>51544</v>
      </c>
      <c r="AY91" s="41">
        <v>57993</v>
      </c>
      <c r="AZ91" s="41">
        <v>62518</v>
      </c>
      <c r="BA91" s="41">
        <v>67060</v>
      </c>
      <c r="BB91" s="41">
        <v>68426</v>
      </c>
      <c r="BC91" s="41">
        <v>72708</v>
      </c>
      <c r="BD91" s="41">
        <v>74350</v>
      </c>
      <c r="BE91" s="41">
        <v>73534</v>
      </c>
      <c r="BF91" s="41">
        <v>74824</v>
      </c>
      <c r="BG91" s="41">
        <v>81360</v>
      </c>
      <c r="BH91" s="41">
        <v>89001</v>
      </c>
      <c r="BI91" s="41">
        <v>93741</v>
      </c>
      <c r="BJ91" s="41">
        <v>103926</v>
      </c>
      <c r="BK91" s="41">
        <v>112673</v>
      </c>
      <c r="BL91" s="41">
        <v>114843</v>
      </c>
      <c r="BM91" s="41">
        <v>110845</v>
      </c>
      <c r="BN91" s="41">
        <v>113033</v>
      </c>
      <c r="BO91" s="41">
        <v>118894</v>
      </c>
      <c r="BP91" s="41">
        <v>124910</v>
      </c>
      <c r="BQ91" s="41">
        <v>131573</v>
      </c>
      <c r="BR91" s="41">
        <v>138154</v>
      </c>
      <c r="BS91" s="44" t="s">
        <v>372</v>
      </c>
      <c r="BT91" s="40"/>
      <c r="BU91" s="40"/>
    </row>
    <row r="92" spans="1:73" ht="15" x14ac:dyDescent="0.25">
      <c r="A92" s="10" t="s">
        <v>185</v>
      </c>
      <c r="B92" s="8" t="s">
        <v>170</v>
      </c>
      <c r="C92" s="41">
        <v>14326</v>
      </c>
      <c r="D92" s="41">
        <v>14347</v>
      </c>
      <c r="E92" s="41">
        <v>14071</v>
      </c>
      <c r="F92" s="41">
        <v>14371</v>
      </c>
      <c r="G92" s="41">
        <v>16301</v>
      </c>
      <c r="H92" s="41">
        <v>17390</v>
      </c>
      <c r="I92" s="41">
        <v>18089</v>
      </c>
      <c r="J92" s="41">
        <v>18480</v>
      </c>
      <c r="K92" s="41">
        <v>19150</v>
      </c>
      <c r="L92" s="41">
        <v>20105</v>
      </c>
      <c r="M92" s="41">
        <v>21087</v>
      </c>
      <c r="N92" s="41">
        <v>21187</v>
      </c>
      <c r="O92" s="41">
        <v>22318</v>
      </c>
      <c r="P92" s="41">
        <v>23096</v>
      </c>
      <c r="Q92" s="41">
        <v>23461</v>
      </c>
      <c r="R92" s="41">
        <v>24769</v>
      </c>
      <c r="S92" s="41">
        <v>25896</v>
      </c>
      <c r="T92" s="41">
        <v>27832</v>
      </c>
      <c r="U92" s="41">
        <v>30651</v>
      </c>
      <c r="V92" s="41">
        <v>33361</v>
      </c>
      <c r="W92" s="41">
        <v>35288</v>
      </c>
      <c r="X92" s="41">
        <v>39562</v>
      </c>
      <c r="Y92" s="41">
        <v>42925</v>
      </c>
      <c r="Z92" s="41">
        <v>47780</v>
      </c>
      <c r="AA92" s="41">
        <v>50018</v>
      </c>
      <c r="AB92" s="41">
        <v>56851</v>
      </c>
      <c r="AC92" s="41">
        <v>63007</v>
      </c>
      <c r="AD92" s="41">
        <v>68297</v>
      </c>
      <c r="AE92" s="41">
        <v>76359</v>
      </c>
      <c r="AF92" s="41">
        <v>85570</v>
      </c>
      <c r="AG92" s="41">
        <v>93323</v>
      </c>
      <c r="AH92" s="41">
        <v>105957</v>
      </c>
      <c r="AI92" s="41">
        <v>121562</v>
      </c>
      <c r="AJ92" s="41">
        <v>133547</v>
      </c>
      <c r="AK92" s="41">
        <v>148064</v>
      </c>
      <c r="AL92" s="41">
        <v>157735</v>
      </c>
      <c r="AM92" s="41">
        <v>171073</v>
      </c>
      <c r="AN92" s="41">
        <v>186706</v>
      </c>
      <c r="AO92" s="41">
        <v>199873</v>
      </c>
      <c r="AP92" s="41">
        <v>214564</v>
      </c>
      <c r="AQ92" s="41">
        <v>237724</v>
      </c>
      <c r="AR92" s="41">
        <v>263671</v>
      </c>
      <c r="AS92" s="41">
        <v>279346</v>
      </c>
      <c r="AT92" s="41">
        <v>300178</v>
      </c>
      <c r="AU92" s="41">
        <v>307266</v>
      </c>
      <c r="AV92" s="41">
        <v>321986</v>
      </c>
      <c r="AW92" s="41">
        <v>340292</v>
      </c>
      <c r="AX92" s="41">
        <v>358684</v>
      </c>
      <c r="AY92" s="41">
        <v>373399</v>
      </c>
      <c r="AZ92" s="41">
        <v>392450</v>
      </c>
      <c r="BA92" s="41">
        <v>422063</v>
      </c>
      <c r="BB92" s="41">
        <v>446493</v>
      </c>
      <c r="BC92" s="41">
        <v>472505</v>
      </c>
      <c r="BD92" s="41">
        <v>513374</v>
      </c>
      <c r="BE92" s="41">
        <v>523979</v>
      </c>
      <c r="BF92" s="41">
        <v>547733</v>
      </c>
      <c r="BG92" s="41">
        <v>572290</v>
      </c>
      <c r="BH92" s="41">
        <v>610452</v>
      </c>
      <c r="BI92" s="41">
        <v>646450</v>
      </c>
      <c r="BJ92" s="41">
        <v>682564</v>
      </c>
      <c r="BK92" s="41">
        <v>709049</v>
      </c>
      <c r="BL92" s="41">
        <v>722951</v>
      </c>
      <c r="BM92" s="41">
        <v>699987</v>
      </c>
      <c r="BN92" s="41">
        <v>718796</v>
      </c>
      <c r="BO92" s="41">
        <v>759822</v>
      </c>
      <c r="BP92" s="41">
        <v>806948</v>
      </c>
      <c r="BQ92" s="41">
        <v>838695</v>
      </c>
      <c r="BR92" s="41">
        <v>892677</v>
      </c>
      <c r="BS92" s="43">
        <v>961037</v>
      </c>
      <c r="BT92" s="40"/>
      <c r="BU92" s="40"/>
    </row>
    <row r="93" spans="1:73" ht="15" x14ac:dyDescent="0.25">
      <c r="A93" s="10" t="s">
        <v>187</v>
      </c>
      <c r="B93" s="9" t="s">
        <v>172</v>
      </c>
      <c r="C93" s="41">
        <v>2521</v>
      </c>
      <c r="D93" s="41">
        <v>2370</v>
      </c>
      <c r="E93" s="41">
        <v>2303</v>
      </c>
      <c r="F93" s="41">
        <v>2350</v>
      </c>
      <c r="G93" s="41">
        <v>2554</v>
      </c>
      <c r="H93" s="41">
        <v>2702</v>
      </c>
      <c r="I93" s="41">
        <v>2860</v>
      </c>
      <c r="J93" s="41">
        <v>2983</v>
      </c>
      <c r="K93" s="41">
        <v>3113</v>
      </c>
      <c r="L93" s="41">
        <v>3306</v>
      </c>
      <c r="M93" s="41">
        <v>3570</v>
      </c>
      <c r="N93" s="41">
        <v>3523</v>
      </c>
      <c r="O93" s="41">
        <v>3671</v>
      </c>
      <c r="P93" s="41">
        <v>3880</v>
      </c>
      <c r="Q93" s="41">
        <v>3991</v>
      </c>
      <c r="R93" s="41">
        <v>4262</v>
      </c>
      <c r="S93" s="41">
        <v>4586</v>
      </c>
      <c r="T93" s="41">
        <v>5152</v>
      </c>
      <c r="U93" s="41">
        <v>6045</v>
      </c>
      <c r="V93" s="41">
        <v>6826</v>
      </c>
      <c r="W93" s="41">
        <v>7982</v>
      </c>
      <c r="X93" s="41">
        <v>8777</v>
      </c>
      <c r="Y93" s="41">
        <v>9466</v>
      </c>
      <c r="Z93" s="41">
        <v>10283</v>
      </c>
      <c r="AA93" s="41">
        <v>10135</v>
      </c>
      <c r="AB93" s="41">
        <v>12455</v>
      </c>
      <c r="AC93" s="41">
        <v>13579</v>
      </c>
      <c r="AD93" s="41">
        <v>14436</v>
      </c>
      <c r="AE93" s="41">
        <v>15818</v>
      </c>
      <c r="AF93" s="41">
        <v>18030</v>
      </c>
      <c r="AG93" s="41">
        <v>19539</v>
      </c>
      <c r="AH93" s="41">
        <v>22301</v>
      </c>
      <c r="AI93" s="41">
        <v>26195</v>
      </c>
      <c r="AJ93" s="41">
        <v>28990</v>
      </c>
      <c r="AK93" s="41">
        <v>33572</v>
      </c>
      <c r="AL93" s="41">
        <v>35749</v>
      </c>
      <c r="AM93" s="41">
        <v>38929</v>
      </c>
      <c r="AN93" s="41">
        <v>45230</v>
      </c>
      <c r="AO93" s="41">
        <v>50556</v>
      </c>
      <c r="AP93" s="41">
        <v>53752</v>
      </c>
      <c r="AQ93" s="41">
        <v>61183</v>
      </c>
      <c r="AR93" s="41">
        <v>67264</v>
      </c>
      <c r="AS93" s="41">
        <v>70836</v>
      </c>
      <c r="AT93" s="41">
        <v>74607</v>
      </c>
      <c r="AU93" s="41">
        <v>75973</v>
      </c>
      <c r="AV93" s="41">
        <v>82384</v>
      </c>
      <c r="AW93" s="41">
        <v>86391</v>
      </c>
      <c r="AX93" s="41">
        <v>92817</v>
      </c>
      <c r="AY93" s="41">
        <v>98864</v>
      </c>
      <c r="AZ93" s="41">
        <v>106174</v>
      </c>
      <c r="BA93" s="41">
        <v>117943</v>
      </c>
      <c r="BB93" s="41">
        <v>124638</v>
      </c>
      <c r="BC93" s="41">
        <v>134442</v>
      </c>
      <c r="BD93" s="41">
        <v>150921</v>
      </c>
      <c r="BE93" s="41">
        <v>145563</v>
      </c>
      <c r="BF93" s="41">
        <v>148737</v>
      </c>
      <c r="BG93" s="41">
        <v>154077</v>
      </c>
      <c r="BH93" s="41">
        <v>166674</v>
      </c>
      <c r="BI93" s="41">
        <v>179302</v>
      </c>
      <c r="BJ93" s="41">
        <v>189432</v>
      </c>
      <c r="BK93" s="41">
        <v>196054</v>
      </c>
      <c r="BL93" s="41">
        <v>197649</v>
      </c>
      <c r="BM93" s="41">
        <v>178419</v>
      </c>
      <c r="BN93" s="41">
        <v>178831</v>
      </c>
      <c r="BO93" s="41">
        <v>189427</v>
      </c>
      <c r="BP93" s="41">
        <v>203338</v>
      </c>
      <c r="BQ93" s="41">
        <v>212037</v>
      </c>
      <c r="BR93" s="41">
        <v>227160</v>
      </c>
      <c r="BS93" s="44" t="s">
        <v>373</v>
      </c>
      <c r="BT93" s="40"/>
      <c r="BU93" s="40"/>
    </row>
    <row r="94" spans="1:73" ht="15" x14ac:dyDescent="0.25">
      <c r="A94" s="10" t="s">
        <v>188</v>
      </c>
      <c r="B94" s="9" t="s">
        <v>174</v>
      </c>
      <c r="C94" s="41">
        <v>11806</v>
      </c>
      <c r="D94" s="41">
        <v>11976</v>
      </c>
      <c r="E94" s="41">
        <v>11768</v>
      </c>
      <c r="F94" s="41">
        <v>12021</v>
      </c>
      <c r="G94" s="41">
        <v>13748</v>
      </c>
      <c r="H94" s="41">
        <v>14688</v>
      </c>
      <c r="I94" s="41">
        <v>15229</v>
      </c>
      <c r="J94" s="41">
        <v>15496</v>
      </c>
      <c r="K94" s="41">
        <v>16036</v>
      </c>
      <c r="L94" s="41">
        <v>16799</v>
      </c>
      <c r="M94" s="41">
        <v>17516</v>
      </c>
      <c r="N94" s="41">
        <v>17664</v>
      </c>
      <c r="O94" s="41">
        <v>18647</v>
      </c>
      <c r="P94" s="41">
        <v>19216</v>
      </c>
      <c r="Q94" s="41">
        <v>19471</v>
      </c>
      <c r="R94" s="41">
        <v>20507</v>
      </c>
      <c r="S94" s="41">
        <v>21309</v>
      </c>
      <c r="T94" s="41">
        <v>22680</v>
      </c>
      <c r="U94" s="41">
        <v>24605</v>
      </c>
      <c r="V94" s="41">
        <v>26535</v>
      </c>
      <c r="W94" s="41">
        <v>27306</v>
      </c>
      <c r="X94" s="41">
        <v>30785</v>
      </c>
      <c r="Y94" s="41">
        <v>33460</v>
      </c>
      <c r="Z94" s="41">
        <v>37497</v>
      </c>
      <c r="AA94" s="41">
        <v>39883</v>
      </c>
      <c r="AB94" s="41">
        <v>44396</v>
      </c>
      <c r="AC94" s="41">
        <v>49428</v>
      </c>
      <c r="AD94" s="41">
        <v>53861</v>
      </c>
      <c r="AE94" s="41">
        <v>60541</v>
      </c>
      <c r="AF94" s="41">
        <v>67540</v>
      </c>
      <c r="AG94" s="41">
        <v>73784</v>
      </c>
      <c r="AH94" s="41">
        <v>83656</v>
      </c>
      <c r="AI94" s="41">
        <v>95367</v>
      </c>
      <c r="AJ94" s="41">
        <v>104556</v>
      </c>
      <c r="AK94" s="41">
        <v>114492</v>
      </c>
      <c r="AL94" s="41">
        <v>121987</v>
      </c>
      <c r="AM94" s="41">
        <v>132144</v>
      </c>
      <c r="AN94" s="41">
        <v>141476</v>
      </c>
      <c r="AO94" s="41">
        <v>149317</v>
      </c>
      <c r="AP94" s="41">
        <v>160813</v>
      </c>
      <c r="AQ94" s="41">
        <v>176541</v>
      </c>
      <c r="AR94" s="41">
        <v>196406</v>
      </c>
      <c r="AS94" s="41">
        <v>208510</v>
      </c>
      <c r="AT94" s="41">
        <v>225571</v>
      </c>
      <c r="AU94" s="41">
        <v>231293</v>
      </c>
      <c r="AV94" s="41">
        <v>239602</v>
      </c>
      <c r="AW94" s="41">
        <v>253901</v>
      </c>
      <c r="AX94" s="41">
        <v>265868</v>
      </c>
      <c r="AY94" s="41">
        <v>274534</v>
      </c>
      <c r="AZ94" s="41">
        <v>286276</v>
      </c>
      <c r="BA94" s="41">
        <v>304120</v>
      </c>
      <c r="BB94" s="41">
        <v>321855</v>
      </c>
      <c r="BC94" s="41">
        <v>338063</v>
      </c>
      <c r="BD94" s="41">
        <v>362453</v>
      </c>
      <c r="BE94" s="41">
        <v>378416</v>
      </c>
      <c r="BF94" s="41">
        <v>398996</v>
      </c>
      <c r="BG94" s="41">
        <v>418213</v>
      </c>
      <c r="BH94" s="41">
        <v>443778</v>
      </c>
      <c r="BI94" s="41">
        <v>467147</v>
      </c>
      <c r="BJ94" s="41">
        <v>493132</v>
      </c>
      <c r="BK94" s="41">
        <v>512995</v>
      </c>
      <c r="BL94" s="41">
        <v>525302</v>
      </c>
      <c r="BM94" s="41">
        <v>521567</v>
      </c>
      <c r="BN94" s="41">
        <v>539966</v>
      </c>
      <c r="BO94" s="41">
        <v>570395</v>
      </c>
      <c r="BP94" s="41">
        <v>603610</v>
      </c>
      <c r="BQ94" s="41">
        <v>626659</v>
      </c>
      <c r="BR94" s="41">
        <v>665517</v>
      </c>
      <c r="BS94" s="44" t="s">
        <v>374</v>
      </c>
      <c r="BT94" s="40"/>
      <c r="BU94" s="40"/>
    </row>
    <row r="95" spans="1:73" ht="15" x14ac:dyDescent="0.25">
      <c r="A95" s="10" t="s">
        <v>189</v>
      </c>
      <c r="B95" s="8" t="s">
        <v>176</v>
      </c>
      <c r="C95" s="41">
        <v>11178</v>
      </c>
      <c r="D95" s="41">
        <v>11776</v>
      </c>
      <c r="E95" s="41">
        <v>11877</v>
      </c>
      <c r="F95" s="41">
        <v>12537</v>
      </c>
      <c r="G95" s="41">
        <v>13520</v>
      </c>
      <c r="H95" s="41">
        <v>14136</v>
      </c>
      <c r="I95" s="41">
        <v>15012</v>
      </c>
      <c r="J95" s="41">
        <v>15667</v>
      </c>
      <c r="K95" s="41">
        <v>16928</v>
      </c>
      <c r="L95" s="41">
        <v>18360</v>
      </c>
      <c r="M95" s="41">
        <v>19661</v>
      </c>
      <c r="N95" s="41">
        <v>20852</v>
      </c>
      <c r="O95" s="41">
        <v>22509</v>
      </c>
      <c r="P95" s="41">
        <v>23873</v>
      </c>
      <c r="Q95" s="41">
        <v>25246</v>
      </c>
      <c r="R95" s="41">
        <v>26732</v>
      </c>
      <c r="S95" s="41">
        <v>28159</v>
      </c>
      <c r="T95" s="41">
        <v>30161</v>
      </c>
      <c r="U95" s="41">
        <v>32402</v>
      </c>
      <c r="V95" s="41">
        <v>34851</v>
      </c>
      <c r="W95" s="41">
        <v>37821</v>
      </c>
      <c r="X95" s="41">
        <v>39864</v>
      </c>
      <c r="Y95" s="41">
        <v>41711</v>
      </c>
      <c r="Z95" s="41">
        <v>43930</v>
      </c>
      <c r="AA95" s="41">
        <v>45917</v>
      </c>
      <c r="AB95" s="41">
        <v>47803</v>
      </c>
      <c r="AC95" s="41">
        <v>51412</v>
      </c>
      <c r="AD95" s="41">
        <v>55298</v>
      </c>
      <c r="AE95" s="41">
        <v>61399</v>
      </c>
      <c r="AF95" s="41">
        <v>68787</v>
      </c>
      <c r="AG95" s="41">
        <v>78112</v>
      </c>
      <c r="AH95" s="41">
        <v>85616</v>
      </c>
      <c r="AI95" s="41">
        <v>93586</v>
      </c>
      <c r="AJ95" s="41">
        <v>99653</v>
      </c>
      <c r="AK95" s="41">
        <v>107738</v>
      </c>
      <c r="AL95" s="41">
        <v>112966</v>
      </c>
      <c r="AM95" s="41">
        <v>127350</v>
      </c>
      <c r="AN95" s="41">
        <v>143206</v>
      </c>
      <c r="AO95" s="41">
        <v>161621</v>
      </c>
      <c r="AP95" s="41">
        <v>173378</v>
      </c>
      <c r="AQ95" s="41">
        <v>190450</v>
      </c>
      <c r="AR95" s="41">
        <v>211440</v>
      </c>
      <c r="AS95" s="41">
        <v>229634</v>
      </c>
      <c r="AT95" s="41">
        <v>243275</v>
      </c>
      <c r="AU95" s="41">
        <v>243002</v>
      </c>
      <c r="AV95" s="41">
        <v>266750</v>
      </c>
      <c r="AW95" s="41">
        <v>279832</v>
      </c>
      <c r="AX95" s="41">
        <v>301498</v>
      </c>
      <c r="AY95" s="41">
        <v>325840</v>
      </c>
      <c r="AZ95" s="41">
        <v>345886</v>
      </c>
      <c r="BA95" s="41">
        <v>351304</v>
      </c>
      <c r="BB95" s="41">
        <v>382745</v>
      </c>
      <c r="BC95" s="41">
        <v>401104</v>
      </c>
      <c r="BD95" s="41">
        <v>423648</v>
      </c>
      <c r="BE95" s="41">
        <v>441080</v>
      </c>
      <c r="BF95" s="41">
        <v>456958</v>
      </c>
      <c r="BG95" s="41">
        <v>468111</v>
      </c>
      <c r="BH95" s="41">
        <v>486587</v>
      </c>
      <c r="BI95" s="41">
        <v>496240</v>
      </c>
      <c r="BJ95" s="41">
        <v>522256</v>
      </c>
      <c r="BK95" s="41">
        <v>533841</v>
      </c>
      <c r="BL95" s="41">
        <v>551619</v>
      </c>
      <c r="BM95" s="41">
        <v>525987</v>
      </c>
      <c r="BN95" s="41">
        <v>539586</v>
      </c>
      <c r="BO95" s="41">
        <v>554675</v>
      </c>
      <c r="BP95" s="41">
        <v>585298</v>
      </c>
      <c r="BQ95" s="41">
        <v>602071</v>
      </c>
      <c r="BR95" s="41">
        <v>641527</v>
      </c>
      <c r="BS95" s="43">
        <v>672421</v>
      </c>
      <c r="BT95" s="40"/>
      <c r="BU95" s="40"/>
    </row>
    <row r="96" spans="1:73" ht="15" x14ac:dyDescent="0.25">
      <c r="A96" s="10" t="s">
        <v>191</v>
      </c>
      <c r="B96" s="8" t="s">
        <v>178</v>
      </c>
      <c r="C96" s="41">
        <v>40120</v>
      </c>
      <c r="D96" s="41">
        <v>41501</v>
      </c>
      <c r="E96" s="41">
        <v>45151</v>
      </c>
      <c r="F96" s="41">
        <v>46067</v>
      </c>
      <c r="G96" s="41">
        <v>61581</v>
      </c>
      <c r="H96" s="41">
        <v>74118</v>
      </c>
      <c r="I96" s="41">
        <v>80045</v>
      </c>
      <c r="J96" s="41">
        <v>77886</v>
      </c>
      <c r="K96" s="41">
        <v>80852</v>
      </c>
      <c r="L96" s="41">
        <v>83272</v>
      </c>
      <c r="M96" s="41">
        <v>90712</v>
      </c>
      <c r="N96" s="41">
        <v>96498</v>
      </c>
      <c r="O96" s="41">
        <v>99229</v>
      </c>
      <c r="P96" s="41">
        <v>102462</v>
      </c>
      <c r="Q96" s="41">
        <v>108504</v>
      </c>
      <c r="R96" s="41">
        <v>118840</v>
      </c>
      <c r="S96" s="41">
        <v>126789</v>
      </c>
      <c r="T96" s="41">
        <v>134696</v>
      </c>
      <c r="U96" s="41">
        <v>145093</v>
      </c>
      <c r="V96" s="41">
        <v>163479</v>
      </c>
      <c r="W96" s="41">
        <v>183158</v>
      </c>
      <c r="X96" s="41">
        <v>204214</v>
      </c>
      <c r="Y96" s="41">
        <v>220913</v>
      </c>
      <c r="Z96" s="41">
        <v>237643</v>
      </c>
      <c r="AA96" s="41">
        <v>258136</v>
      </c>
      <c r="AB96" s="41">
        <v>280743</v>
      </c>
      <c r="AC96" s="41">
        <v>298752</v>
      </c>
      <c r="AD96" s="41">
        <v>331751</v>
      </c>
      <c r="AE96" s="41">
        <v>367793</v>
      </c>
      <c r="AF96" s="41">
        <v>393460</v>
      </c>
      <c r="AG96" s="41">
        <v>426282</v>
      </c>
      <c r="AH96" s="41">
        <v>467610</v>
      </c>
      <c r="AI96" s="41">
        <v>513460</v>
      </c>
      <c r="AJ96" s="41">
        <v>575028</v>
      </c>
      <c r="AK96" s="41">
        <v>644957</v>
      </c>
      <c r="AL96" s="41">
        <v>705427</v>
      </c>
      <c r="AM96" s="41">
        <v>761923</v>
      </c>
      <c r="AN96" s="41">
        <v>814955</v>
      </c>
      <c r="AO96" s="41">
        <v>890231</v>
      </c>
      <c r="AP96" s="41">
        <v>954153</v>
      </c>
      <c r="AQ96" s="41">
        <v>1004176</v>
      </c>
      <c r="AR96" s="41">
        <v>1066680</v>
      </c>
      <c r="AS96" s="41">
        <v>1150020</v>
      </c>
      <c r="AT96" s="41">
        <v>1237522</v>
      </c>
      <c r="AU96" s="41">
        <v>1316892</v>
      </c>
      <c r="AV96" s="41">
        <v>1383259</v>
      </c>
      <c r="AW96" s="41">
        <v>1431805</v>
      </c>
      <c r="AX96" s="41">
        <v>1491675</v>
      </c>
      <c r="AY96" s="41">
        <v>1547808</v>
      </c>
      <c r="AZ96" s="41">
        <v>1598099</v>
      </c>
      <c r="BA96" s="41">
        <v>1665985</v>
      </c>
      <c r="BB96" s="41">
        <v>1732152</v>
      </c>
      <c r="BC96" s="41">
        <v>1837624</v>
      </c>
      <c r="BD96" s="41">
        <v>1954194</v>
      </c>
      <c r="BE96" s="41">
        <v>2087038</v>
      </c>
      <c r="BF96" s="41">
        <v>2218036</v>
      </c>
      <c r="BG96" s="41">
        <v>2349125</v>
      </c>
      <c r="BH96" s="41">
        <v>2493963</v>
      </c>
      <c r="BI96" s="41">
        <v>2639236</v>
      </c>
      <c r="BJ96" s="41">
        <v>2793612</v>
      </c>
      <c r="BK96" s="41">
        <v>2946655</v>
      </c>
      <c r="BL96" s="41">
        <v>3135914</v>
      </c>
      <c r="BM96" s="41">
        <v>3231316</v>
      </c>
      <c r="BN96" s="41">
        <v>3339558</v>
      </c>
      <c r="BO96" s="41">
        <v>3371834</v>
      </c>
      <c r="BP96" s="41">
        <v>3399259</v>
      </c>
      <c r="BQ96" s="41">
        <v>3384499</v>
      </c>
      <c r="BR96" s="41">
        <v>3438157</v>
      </c>
      <c r="BS96" s="43">
        <v>3479470</v>
      </c>
      <c r="BT96" s="40"/>
      <c r="BU96" s="40"/>
    </row>
    <row r="97" spans="1:73" ht="15" x14ac:dyDescent="0.25">
      <c r="A97" s="10" t="s">
        <v>193</v>
      </c>
      <c r="B97" s="8" t="s">
        <v>180</v>
      </c>
      <c r="C97" s="41">
        <v>25867</v>
      </c>
      <c r="D97" s="41">
        <v>25474</v>
      </c>
      <c r="E97" s="41">
        <v>27342</v>
      </c>
      <c r="F97" s="41">
        <v>26722</v>
      </c>
      <c r="G97" s="41">
        <v>40661</v>
      </c>
      <c r="H97" s="41">
        <v>51648</v>
      </c>
      <c r="I97" s="41">
        <v>56106</v>
      </c>
      <c r="J97" s="41">
        <v>52075</v>
      </c>
      <c r="K97" s="41">
        <v>52527</v>
      </c>
      <c r="L97" s="41">
        <v>52573</v>
      </c>
      <c r="M97" s="41">
        <v>57086</v>
      </c>
      <c r="N97" s="41">
        <v>59254</v>
      </c>
      <c r="O97" s="41">
        <v>58992</v>
      </c>
      <c r="P97" s="41">
        <v>58388</v>
      </c>
      <c r="Q97" s="41">
        <v>60331</v>
      </c>
      <c r="R97" s="41">
        <v>67133</v>
      </c>
      <c r="S97" s="41">
        <v>70408</v>
      </c>
      <c r="T97" s="41">
        <v>73156</v>
      </c>
      <c r="U97" s="41">
        <v>77341</v>
      </c>
      <c r="V97" s="41">
        <v>88277</v>
      </c>
      <c r="W97" s="41">
        <v>100157</v>
      </c>
      <c r="X97" s="41">
        <v>110372</v>
      </c>
      <c r="Y97" s="41">
        <v>115127</v>
      </c>
      <c r="Z97" s="41">
        <v>117563</v>
      </c>
      <c r="AA97" s="41">
        <v>123015</v>
      </c>
      <c r="AB97" s="41">
        <v>131307</v>
      </c>
      <c r="AC97" s="41">
        <v>133914</v>
      </c>
      <c r="AD97" s="41">
        <v>145756</v>
      </c>
      <c r="AE97" s="41">
        <v>156261</v>
      </c>
      <c r="AF97" s="41">
        <v>166220</v>
      </c>
      <c r="AG97" s="41">
        <v>178779</v>
      </c>
      <c r="AH97" s="41">
        <v>195067</v>
      </c>
      <c r="AI97" s="41">
        <v>212797</v>
      </c>
      <c r="AJ97" s="41">
        <v>241960</v>
      </c>
      <c r="AK97" s="41">
        <v>277768</v>
      </c>
      <c r="AL97" s="41">
        <v>303803</v>
      </c>
      <c r="AM97" s="41">
        <v>328421</v>
      </c>
      <c r="AN97" s="41">
        <v>345984</v>
      </c>
      <c r="AO97" s="41">
        <v>376170</v>
      </c>
      <c r="AP97" s="41">
        <v>398698</v>
      </c>
      <c r="AQ97" s="41">
        <v>413345</v>
      </c>
      <c r="AR97" s="41">
        <v>431837</v>
      </c>
      <c r="AS97" s="41">
        <v>455570</v>
      </c>
      <c r="AT97" s="41">
        <v>482074</v>
      </c>
      <c r="AU97" s="41">
        <v>509569</v>
      </c>
      <c r="AV97" s="41">
        <v>518066</v>
      </c>
      <c r="AW97" s="41">
        <v>516899</v>
      </c>
      <c r="AX97" s="41">
        <v>521234</v>
      </c>
      <c r="AY97" s="41">
        <v>523555</v>
      </c>
      <c r="AZ97" s="41">
        <v>526802</v>
      </c>
      <c r="BA97" s="41">
        <v>537099</v>
      </c>
      <c r="BB97" s="41">
        <v>538660</v>
      </c>
      <c r="BC97" s="41">
        <v>559255</v>
      </c>
      <c r="BD97" s="41">
        <v>583574</v>
      </c>
      <c r="BE97" s="41">
        <v>616285</v>
      </c>
      <c r="BF97" s="41">
        <v>674798</v>
      </c>
      <c r="BG97" s="41">
        <v>745619</v>
      </c>
      <c r="BH97" s="41">
        <v>801688</v>
      </c>
      <c r="BI97" s="41">
        <v>848541</v>
      </c>
      <c r="BJ97" s="41">
        <v>896575</v>
      </c>
      <c r="BK97" s="41">
        <v>934576</v>
      </c>
      <c r="BL97" s="41">
        <v>1021021</v>
      </c>
      <c r="BM97" s="41">
        <v>1074233</v>
      </c>
      <c r="BN97" s="41">
        <v>1146128</v>
      </c>
      <c r="BO97" s="41">
        <v>1151250</v>
      </c>
      <c r="BP97" s="41">
        <v>1152731</v>
      </c>
      <c r="BQ97" s="41">
        <v>1098399</v>
      </c>
      <c r="BR97" s="41">
        <v>1094188</v>
      </c>
      <c r="BS97" s="43">
        <v>1102744</v>
      </c>
      <c r="BT97" s="40"/>
      <c r="BU97" s="40"/>
    </row>
    <row r="98" spans="1:73" ht="15" x14ac:dyDescent="0.25">
      <c r="A98" s="10" t="s">
        <v>195</v>
      </c>
      <c r="B98" s="9" t="s">
        <v>182</v>
      </c>
      <c r="C98" s="41">
        <v>24096</v>
      </c>
      <c r="D98" s="41">
        <v>23594</v>
      </c>
      <c r="E98" s="41">
        <v>25314</v>
      </c>
      <c r="F98" s="41">
        <v>24890</v>
      </c>
      <c r="G98" s="41">
        <v>38892</v>
      </c>
      <c r="H98" s="41">
        <v>48922</v>
      </c>
      <c r="I98" s="41">
        <v>53102</v>
      </c>
      <c r="J98" s="41">
        <v>48714</v>
      </c>
      <c r="K98" s="41">
        <v>49051</v>
      </c>
      <c r="L98" s="41">
        <v>49217</v>
      </c>
      <c r="M98" s="41">
        <v>53283</v>
      </c>
      <c r="N98" s="41">
        <v>55165</v>
      </c>
      <c r="O98" s="41">
        <v>54401</v>
      </c>
      <c r="P98" s="41">
        <v>53652</v>
      </c>
      <c r="Q98" s="41">
        <v>55518</v>
      </c>
      <c r="R98" s="41">
        <v>62055</v>
      </c>
      <c r="S98" s="41">
        <v>64567</v>
      </c>
      <c r="T98" s="41">
        <v>66885</v>
      </c>
      <c r="U98" s="41">
        <v>70593</v>
      </c>
      <c r="V98" s="41">
        <v>81187</v>
      </c>
      <c r="W98" s="41">
        <v>92496</v>
      </c>
      <c r="X98" s="41">
        <v>101442</v>
      </c>
      <c r="Y98" s="41">
        <v>105578</v>
      </c>
      <c r="Z98" s="41">
        <v>107691</v>
      </c>
      <c r="AA98" s="41">
        <v>112397</v>
      </c>
      <c r="AB98" s="41">
        <v>119117</v>
      </c>
      <c r="AC98" s="41">
        <v>121587</v>
      </c>
      <c r="AD98" s="41">
        <v>130987</v>
      </c>
      <c r="AE98" s="41">
        <v>141348</v>
      </c>
      <c r="AF98" s="41">
        <v>147541</v>
      </c>
      <c r="AG98" s="41">
        <v>159239</v>
      </c>
      <c r="AH98" s="41">
        <v>172823</v>
      </c>
      <c r="AI98" s="41">
        <v>188381</v>
      </c>
      <c r="AJ98" s="41">
        <v>215707</v>
      </c>
      <c r="AK98" s="41">
        <v>245642</v>
      </c>
      <c r="AL98" s="41">
        <v>270630</v>
      </c>
      <c r="AM98" s="41">
        <v>293701</v>
      </c>
      <c r="AN98" s="41">
        <v>309373</v>
      </c>
      <c r="AO98" s="41">
        <v>335418</v>
      </c>
      <c r="AP98" s="41">
        <v>356074</v>
      </c>
      <c r="AQ98" s="41">
        <v>368691</v>
      </c>
      <c r="AR98" s="41">
        <v>383311</v>
      </c>
      <c r="AS98" s="41">
        <v>404014</v>
      </c>
      <c r="AT98" s="41">
        <v>427396</v>
      </c>
      <c r="AU98" s="41">
        <v>450765</v>
      </c>
      <c r="AV98" s="41">
        <v>457149</v>
      </c>
      <c r="AW98" s="41">
        <v>454804</v>
      </c>
      <c r="AX98" s="41">
        <v>456709</v>
      </c>
      <c r="AY98" s="41">
        <v>454883</v>
      </c>
      <c r="AZ98" s="41">
        <v>456009</v>
      </c>
      <c r="BA98" s="41">
        <v>464259</v>
      </c>
      <c r="BB98" s="41">
        <v>463079</v>
      </c>
      <c r="BC98" s="41">
        <v>481112</v>
      </c>
      <c r="BD98" s="41">
        <v>503301</v>
      </c>
      <c r="BE98" s="41">
        <v>534987</v>
      </c>
      <c r="BF98" s="41">
        <v>591754</v>
      </c>
      <c r="BG98" s="41">
        <v>661943</v>
      </c>
      <c r="BH98" s="41">
        <v>716041</v>
      </c>
      <c r="BI98" s="41">
        <v>762635</v>
      </c>
      <c r="BJ98" s="41">
        <v>803982</v>
      </c>
      <c r="BK98" s="41">
        <v>838571</v>
      </c>
      <c r="BL98" s="41">
        <v>922613</v>
      </c>
      <c r="BM98" s="41">
        <v>978061</v>
      </c>
      <c r="BN98" s="41">
        <v>1050207</v>
      </c>
      <c r="BO98" s="41">
        <v>1056689</v>
      </c>
      <c r="BP98" s="41">
        <v>1054736</v>
      </c>
      <c r="BQ98" s="41">
        <v>1007569</v>
      </c>
      <c r="BR98" s="41">
        <v>1001935</v>
      </c>
      <c r="BS98" s="44" t="s">
        <v>375</v>
      </c>
      <c r="BT98" s="40"/>
      <c r="BU98" s="40"/>
    </row>
    <row r="99" spans="1:73" ht="15" x14ac:dyDescent="0.25">
      <c r="A99" s="10" t="s">
        <v>212</v>
      </c>
      <c r="B99" s="9" t="s">
        <v>222</v>
      </c>
      <c r="C99" s="41" t="s">
        <v>281</v>
      </c>
      <c r="D99" s="41" t="s">
        <v>281</v>
      </c>
      <c r="E99" s="41" t="s">
        <v>281</v>
      </c>
      <c r="F99" s="41" t="s">
        <v>281</v>
      </c>
      <c r="G99" s="41" t="s">
        <v>281</v>
      </c>
      <c r="H99" s="41" t="s">
        <v>281</v>
      </c>
      <c r="I99" s="41" t="s">
        <v>281</v>
      </c>
      <c r="J99" s="41" t="s">
        <v>281</v>
      </c>
      <c r="K99" s="41" t="s">
        <v>281</v>
      </c>
      <c r="L99" s="41" t="s">
        <v>281</v>
      </c>
      <c r="M99" s="41" t="s">
        <v>281</v>
      </c>
      <c r="N99" s="41" t="s">
        <v>281</v>
      </c>
      <c r="O99" s="41" t="s">
        <v>281</v>
      </c>
      <c r="P99" s="41" t="s">
        <v>281</v>
      </c>
      <c r="Q99" s="41" t="s">
        <v>281</v>
      </c>
      <c r="R99" s="41" t="s">
        <v>281</v>
      </c>
      <c r="S99" s="41" t="s">
        <v>281</v>
      </c>
      <c r="T99" s="41" t="s">
        <v>281</v>
      </c>
      <c r="U99" s="41" t="s">
        <v>281</v>
      </c>
      <c r="V99" s="41" t="s">
        <v>281</v>
      </c>
      <c r="W99" s="41" t="s">
        <v>281</v>
      </c>
      <c r="X99" s="41" t="s">
        <v>281</v>
      </c>
      <c r="Y99" s="41" t="s">
        <v>281</v>
      </c>
      <c r="Z99" s="41" t="s">
        <v>281</v>
      </c>
      <c r="AA99" s="41" t="s">
        <v>281</v>
      </c>
      <c r="AB99" s="41" t="s">
        <v>281</v>
      </c>
      <c r="AC99" s="41" t="s">
        <v>281</v>
      </c>
      <c r="AD99" s="41" t="s">
        <v>281</v>
      </c>
      <c r="AE99" s="41" t="s">
        <v>281</v>
      </c>
      <c r="AF99" s="41" t="s">
        <v>281</v>
      </c>
      <c r="AG99" s="41" t="s">
        <v>281</v>
      </c>
      <c r="AH99" s="41" t="s">
        <v>281</v>
      </c>
      <c r="AI99" s="41" t="s">
        <v>281</v>
      </c>
      <c r="AJ99" s="41" t="s">
        <v>281</v>
      </c>
      <c r="AK99" s="41" t="s">
        <v>281</v>
      </c>
      <c r="AL99" s="41" t="s">
        <v>281</v>
      </c>
      <c r="AM99" s="41" t="s">
        <v>281</v>
      </c>
      <c r="AN99" s="41" t="s">
        <v>281</v>
      </c>
      <c r="AO99" s="41" t="s">
        <v>281</v>
      </c>
      <c r="AP99" s="41" t="s">
        <v>281</v>
      </c>
      <c r="AQ99" s="41" t="s">
        <v>281</v>
      </c>
      <c r="AR99" s="41" t="s">
        <v>281</v>
      </c>
      <c r="AS99" s="41" t="s">
        <v>281</v>
      </c>
      <c r="AT99" s="41" t="s">
        <v>281</v>
      </c>
      <c r="AU99" s="41" t="s">
        <v>281</v>
      </c>
      <c r="AV99" s="41" t="s">
        <v>281</v>
      </c>
      <c r="AW99" s="41" t="s">
        <v>281</v>
      </c>
      <c r="AX99" s="41" t="s">
        <v>281</v>
      </c>
      <c r="AY99" s="41" t="s">
        <v>281</v>
      </c>
      <c r="AZ99" s="41" t="s">
        <v>281</v>
      </c>
      <c r="BA99" s="41">
        <v>304322</v>
      </c>
      <c r="BB99" s="41">
        <v>299925</v>
      </c>
      <c r="BC99" s="41">
        <v>312731</v>
      </c>
      <c r="BD99" s="41">
        <v>320714</v>
      </c>
      <c r="BE99" s="41">
        <v>339355</v>
      </c>
      <c r="BF99" s="41">
        <v>374153</v>
      </c>
      <c r="BG99" s="41">
        <v>426047</v>
      </c>
      <c r="BH99" s="41">
        <v>464209</v>
      </c>
      <c r="BI99" s="41">
        <v>495103</v>
      </c>
      <c r="BJ99" s="41">
        <v>521615</v>
      </c>
      <c r="BK99" s="41">
        <v>547984</v>
      </c>
      <c r="BL99" s="41">
        <v>605869</v>
      </c>
      <c r="BM99" s="41">
        <v>636543</v>
      </c>
      <c r="BN99" s="41">
        <v>676777</v>
      </c>
      <c r="BO99" s="41">
        <v>688272</v>
      </c>
      <c r="BP99" s="41">
        <v>679726</v>
      </c>
      <c r="BQ99" s="41">
        <v>639655</v>
      </c>
      <c r="BR99" s="41">
        <v>624409</v>
      </c>
      <c r="BS99" s="44" t="s">
        <v>376</v>
      </c>
      <c r="BT99" s="40"/>
      <c r="BU99" s="40"/>
    </row>
    <row r="100" spans="1:73" ht="15" x14ac:dyDescent="0.25">
      <c r="A100" s="10" t="s">
        <v>213</v>
      </c>
      <c r="B100" s="9" t="s">
        <v>223</v>
      </c>
      <c r="C100" s="41" t="s">
        <v>281</v>
      </c>
      <c r="D100" s="41" t="s">
        <v>281</v>
      </c>
      <c r="E100" s="41" t="s">
        <v>281</v>
      </c>
      <c r="F100" s="41" t="s">
        <v>281</v>
      </c>
      <c r="G100" s="41" t="s">
        <v>281</v>
      </c>
      <c r="H100" s="41" t="s">
        <v>281</v>
      </c>
      <c r="I100" s="41" t="s">
        <v>281</v>
      </c>
      <c r="J100" s="41" t="s">
        <v>281</v>
      </c>
      <c r="K100" s="41" t="s">
        <v>281</v>
      </c>
      <c r="L100" s="41" t="s">
        <v>281</v>
      </c>
      <c r="M100" s="41" t="s">
        <v>281</v>
      </c>
      <c r="N100" s="41" t="s">
        <v>281</v>
      </c>
      <c r="O100" s="41" t="s">
        <v>281</v>
      </c>
      <c r="P100" s="41" t="s">
        <v>281</v>
      </c>
      <c r="Q100" s="41" t="s">
        <v>281</v>
      </c>
      <c r="R100" s="41" t="s">
        <v>281</v>
      </c>
      <c r="S100" s="41" t="s">
        <v>281</v>
      </c>
      <c r="T100" s="41" t="s">
        <v>281</v>
      </c>
      <c r="U100" s="41" t="s">
        <v>281</v>
      </c>
      <c r="V100" s="41" t="s">
        <v>281</v>
      </c>
      <c r="W100" s="41" t="s">
        <v>281</v>
      </c>
      <c r="X100" s="41" t="s">
        <v>281</v>
      </c>
      <c r="Y100" s="41" t="s">
        <v>281</v>
      </c>
      <c r="Z100" s="41" t="s">
        <v>281</v>
      </c>
      <c r="AA100" s="41" t="s">
        <v>281</v>
      </c>
      <c r="AB100" s="41" t="s">
        <v>281</v>
      </c>
      <c r="AC100" s="41" t="s">
        <v>281</v>
      </c>
      <c r="AD100" s="41" t="s">
        <v>281</v>
      </c>
      <c r="AE100" s="41" t="s">
        <v>281</v>
      </c>
      <c r="AF100" s="41" t="s">
        <v>281</v>
      </c>
      <c r="AG100" s="41" t="s">
        <v>281</v>
      </c>
      <c r="AH100" s="41" t="s">
        <v>281</v>
      </c>
      <c r="AI100" s="41" t="s">
        <v>281</v>
      </c>
      <c r="AJ100" s="41" t="s">
        <v>281</v>
      </c>
      <c r="AK100" s="41" t="s">
        <v>281</v>
      </c>
      <c r="AL100" s="41" t="s">
        <v>281</v>
      </c>
      <c r="AM100" s="41" t="s">
        <v>281</v>
      </c>
      <c r="AN100" s="41" t="s">
        <v>281</v>
      </c>
      <c r="AO100" s="41" t="s">
        <v>281</v>
      </c>
      <c r="AP100" s="41" t="s">
        <v>281</v>
      </c>
      <c r="AQ100" s="41" t="s">
        <v>281</v>
      </c>
      <c r="AR100" s="41" t="s">
        <v>281</v>
      </c>
      <c r="AS100" s="41" t="s">
        <v>281</v>
      </c>
      <c r="AT100" s="41" t="s">
        <v>281</v>
      </c>
      <c r="AU100" s="41" t="s">
        <v>281</v>
      </c>
      <c r="AV100" s="41" t="s">
        <v>281</v>
      </c>
      <c r="AW100" s="41" t="s">
        <v>281</v>
      </c>
      <c r="AX100" s="41" t="s">
        <v>281</v>
      </c>
      <c r="AY100" s="41" t="s">
        <v>281</v>
      </c>
      <c r="AZ100" s="41" t="s">
        <v>281</v>
      </c>
      <c r="BA100" s="41">
        <v>159937</v>
      </c>
      <c r="BB100" s="41">
        <v>163154</v>
      </c>
      <c r="BC100" s="41">
        <v>168381</v>
      </c>
      <c r="BD100" s="41">
        <v>182587</v>
      </c>
      <c r="BE100" s="41">
        <v>195632</v>
      </c>
      <c r="BF100" s="41">
        <v>217601</v>
      </c>
      <c r="BG100" s="41">
        <v>235896</v>
      </c>
      <c r="BH100" s="41">
        <v>251832</v>
      </c>
      <c r="BI100" s="41">
        <v>267532</v>
      </c>
      <c r="BJ100" s="41">
        <v>282367</v>
      </c>
      <c r="BK100" s="41">
        <v>290587</v>
      </c>
      <c r="BL100" s="41">
        <v>316744</v>
      </c>
      <c r="BM100" s="41">
        <v>341518</v>
      </c>
      <c r="BN100" s="41">
        <v>373430</v>
      </c>
      <c r="BO100" s="41">
        <v>368417</v>
      </c>
      <c r="BP100" s="41">
        <v>375009</v>
      </c>
      <c r="BQ100" s="41">
        <v>367914</v>
      </c>
      <c r="BR100" s="41">
        <v>377525</v>
      </c>
      <c r="BS100" s="44" t="s">
        <v>377</v>
      </c>
      <c r="BT100" s="40"/>
      <c r="BU100" s="40"/>
    </row>
    <row r="101" spans="1:73" ht="15" x14ac:dyDescent="0.25">
      <c r="A101" s="10" t="s">
        <v>214</v>
      </c>
      <c r="B101" s="9" t="s">
        <v>184</v>
      </c>
      <c r="C101" s="41">
        <v>1771</v>
      </c>
      <c r="D101" s="41">
        <v>1880</v>
      </c>
      <c r="E101" s="41">
        <v>2028</v>
      </c>
      <c r="F101" s="41">
        <v>1832</v>
      </c>
      <c r="G101" s="41">
        <v>1769</v>
      </c>
      <c r="H101" s="41">
        <v>2726</v>
      </c>
      <c r="I101" s="41">
        <v>3004</v>
      </c>
      <c r="J101" s="41">
        <v>3361</v>
      </c>
      <c r="K101" s="41">
        <v>3476</v>
      </c>
      <c r="L101" s="41">
        <v>3356</v>
      </c>
      <c r="M101" s="41">
        <v>3803</v>
      </c>
      <c r="N101" s="41">
        <v>4089</v>
      </c>
      <c r="O101" s="41">
        <v>4591</v>
      </c>
      <c r="P101" s="41">
        <v>4736</v>
      </c>
      <c r="Q101" s="41">
        <v>4813</v>
      </c>
      <c r="R101" s="41">
        <v>5078</v>
      </c>
      <c r="S101" s="41">
        <v>5841</v>
      </c>
      <c r="T101" s="41">
        <v>6271</v>
      </c>
      <c r="U101" s="41">
        <v>6748</v>
      </c>
      <c r="V101" s="41">
        <v>7090</v>
      </c>
      <c r="W101" s="41">
        <v>7661</v>
      </c>
      <c r="X101" s="41">
        <v>8930</v>
      </c>
      <c r="Y101" s="41">
        <v>9549</v>
      </c>
      <c r="Z101" s="41">
        <v>9872</v>
      </c>
      <c r="AA101" s="41">
        <v>10618</v>
      </c>
      <c r="AB101" s="41">
        <v>12190</v>
      </c>
      <c r="AC101" s="41">
        <v>12327</v>
      </c>
      <c r="AD101" s="41">
        <v>14769</v>
      </c>
      <c r="AE101" s="41">
        <v>14913</v>
      </c>
      <c r="AF101" s="41">
        <v>18679</v>
      </c>
      <c r="AG101" s="41">
        <v>19540</v>
      </c>
      <c r="AH101" s="41">
        <v>22244</v>
      </c>
      <c r="AI101" s="41">
        <v>24416</v>
      </c>
      <c r="AJ101" s="41">
        <v>26253</v>
      </c>
      <c r="AK101" s="41">
        <v>32126</v>
      </c>
      <c r="AL101" s="41">
        <v>33173</v>
      </c>
      <c r="AM101" s="41">
        <v>34720</v>
      </c>
      <c r="AN101" s="41">
        <v>36611</v>
      </c>
      <c r="AO101" s="41">
        <v>40752</v>
      </c>
      <c r="AP101" s="41">
        <v>42624</v>
      </c>
      <c r="AQ101" s="41">
        <v>44654</v>
      </c>
      <c r="AR101" s="41">
        <v>48526</v>
      </c>
      <c r="AS101" s="41">
        <v>51556</v>
      </c>
      <c r="AT101" s="41">
        <v>54678</v>
      </c>
      <c r="AU101" s="41">
        <v>58804</v>
      </c>
      <c r="AV101" s="41">
        <v>60917</v>
      </c>
      <c r="AW101" s="41">
        <v>62095</v>
      </c>
      <c r="AX101" s="41">
        <v>64525</v>
      </c>
      <c r="AY101" s="41">
        <v>68672</v>
      </c>
      <c r="AZ101" s="41">
        <v>70793</v>
      </c>
      <c r="BA101" s="41">
        <v>72840</v>
      </c>
      <c r="BB101" s="41">
        <v>75581</v>
      </c>
      <c r="BC101" s="41">
        <v>78143</v>
      </c>
      <c r="BD101" s="41">
        <v>80273</v>
      </c>
      <c r="BE101" s="41">
        <v>81298</v>
      </c>
      <c r="BF101" s="41">
        <v>83044</v>
      </c>
      <c r="BG101" s="41">
        <v>83676</v>
      </c>
      <c r="BH101" s="41">
        <v>85647</v>
      </c>
      <c r="BI101" s="41">
        <v>85906</v>
      </c>
      <c r="BJ101" s="41">
        <v>92593</v>
      </c>
      <c r="BK101" s="41">
        <v>96005</v>
      </c>
      <c r="BL101" s="41">
        <v>98408</v>
      </c>
      <c r="BM101" s="41">
        <v>96172</v>
      </c>
      <c r="BN101" s="41">
        <v>95921</v>
      </c>
      <c r="BO101" s="41">
        <v>94561</v>
      </c>
      <c r="BP101" s="41">
        <v>97995</v>
      </c>
      <c r="BQ101" s="41">
        <v>90830</v>
      </c>
      <c r="BR101" s="41">
        <v>92254</v>
      </c>
      <c r="BS101" s="44" t="s">
        <v>378</v>
      </c>
      <c r="BT101" s="40"/>
      <c r="BU101" s="40"/>
    </row>
    <row r="102" spans="1:73" ht="15" x14ac:dyDescent="0.25">
      <c r="A102" s="10" t="s">
        <v>215</v>
      </c>
      <c r="B102" s="8" t="s">
        <v>186</v>
      </c>
      <c r="C102" s="41">
        <v>14253</v>
      </c>
      <c r="D102" s="41">
        <v>16027</v>
      </c>
      <c r="E102" s="41">
        <v>17810</v>
      </c>
      <c r="F102" s="41">
        <v>19345</v>
      </c>
      <c r="G102" s="41">
        <v>20921</v>
      </c>
      <c r="H102" s="41">
        <v>22470</v>
      </c>
      <c r="I102" s="41">
        <v>23939</v>
      </c>
      <c r="J102" s="41">
        <v>25811</v>
      </c>
      <c r="K102" s="41">
        <v>28326</v>
      </c>
      <c r="L102" s="41">
        <v>30699</v>
      </c>
      <c r="M102" s="41">
        <v>33627</v>
      </c>
      <c r="N102" s="41">
        <v>37244</v>
      </c>
      <c r="O102" s="41">
        <v>40237</v>
      </c>
      <c r="P102" s="41">
        <v>44074</v>
      </c>
      <c r="Q102" s="41">
        <v>48172</v>
      </c>
      <c r="R102" s="41">
        <v>51707</v>
      </c>
      <c r="S102" s="41">
        <v>56381</v>
      </c>
      <c r="T102" s="41">
        <v>61540</v>
      </c>
      <c r="U102" s="41">
        <v>67752</v>
      </c>
      <c r="V102" s="41">
        <v>75202</v>
      </c>
      <c r="W102" s="41">
        <v>83001</v>
      </c>
      <c r="X102" s="41">
        <v>93842</v>
      </c>
      <c r="Y102" s="41">
        <v>105786</v>
      </c>
      <c r="Z102" s="41">
        <v>120080</v>
      </c>
      <c r="AA102" s="41">
        <v>135121</v>
      </c>
      <c r="AB102" s="41">
        <v>149436</v>
      </c>
      <c r="AC102" s="41">
        <v>164837</v>
      </c>
      <c r="AD102" s="41">
        <v>185995</v>
      </c>
      <c r="AE102" s="41">
        <v>211533</v>
      </c>
      <c r="AF102" s="41">
        <v>227240</v>
      </c>
      <c r="AG102" s="41">
        <v>247504</v>
      </c>
      <c r="AH102" s="41">
        <v>272543</v>
      </c>
      <c r="AI102" s="41">
        <v>300663</v>
      </c>
      <c r="AJ102" s="41">
        <v>333068</v>
      </c>
      <c r="AK102" s="41">
        <v>367189</v>
      </c>
      <c r="AL102" s="41">
        <v>401625</v>
      </c>
      <c r="AM102" s="41">
        <v>433502</v>
      </c>
      <c r="AN102" s="41">
        <v>468971</v>
      </c>
      <c r="AO102" s="41">
        <v>514062</v>
      </c>
      <c r="AP102" s="41">
        <v>555455</v>
      </c>
      <c r="AQ102" s="41">
        <v>590832</v>
      </c>
      <c r="AR102" s="41">
        <v>634843</v>
      </c>
      <c r="AS102" s="41">
        <v>694451</v>
      </c>
      <c r="AT102" s="41">
        <v>755448</v>
      </c>
      <c r="AU102" s="41">
        <v>807323</v>
      </c>
      <c r="AV102" s="41">
        <v>865193</v>
      </c>
      <c r="AW102" s="41">
        <v>914906</v>
      </c>
      <c r="AX102" s="41">
        <v>970441</v>
      </c>
      <c r="AY102" s="41">
        <v>1024253</v>
      </c>
      <c r="AZ102" s="41">
        <v>1071298</v>
      </c>
      <c r="BA102" s="41">
        <v>1128887</v>
      </c>
      <c r="BB102" s="41">
        <v>1193492</v>
      </c>
      <c r="BC102" s="41">
        <v>1278369</v>
      </c>
      <c r="BD102" s="41">
        <v>1370620</v>
      </c>
      <c r="BE102" s="41">
        <v>1470753</v>
      </c>
      <c r="BF102" s="41">
        <v>1543238</v>
      </c>
      <c r="BG102" s="41">
        <v>1603506</v>
      </c>
      <c r="BH102" s="41">
        <v>1692275</v>
      </c>
      <c r="BI102" s="41">
        <v>1790695</v>
      </c>
      <c r="BJ102" s="41">
        <v>1897037</v>
      </c>
      <c r="BK102" s="41">
        <v>2012079</v>
      </c>
      <c r="BL102" s="41">
        <v>2114893</v>
      </c>
      <c r="BM102" s="41">
        <v>2157083</v>
      </c>
      <c r="BN102" s="41">
        <v>2193429</v>
      </c>
      <c r="BO102" s="41">
        <v>2220584</v>
      </c>
      <c r="BP102" s="41">
        <v>2246528</v>
      </c>
      <c r="BQ102" s="41">
        <v>2286100</v>
      </c>
      <c r="BR102" s="41">
        <v>2343969</v>
      </c>
      <c r="BS102" s="43">
        <v>2376726</v>
      </c>
      <c r="BT102" s="40"/>
      <c r="BU102" s="40"/>
    </row>
    <row r="103" spans="1:73" ht="15" x14ac:dyDescent="0.25">
      <c r="A103" s="10" t="s">
        <v>216</v>
      </c>
      <c r="B103" s="9" t="s">
        <v>182</v>
      </c>
      <c r="C103" s="41">
        <v>12675</v>
      </c>
      <c r="D103" s="41">
        <v>14348</v>
      </c>
      <c r="E103" s="41">
        <v>15967</v>
      </c>
      <c r="F103" s="41">
        <v>17377</v>
      </c>
      <c r="G103" s="41">
        <v>18694</v>
      </c>
      <c r="H103" s="41">
        <v>19952</v>
      </c>
      <c r="I103" s="41">
        <v>21221</v>
      </c>
      <c r="J103" s="41">
        <v>22880</v>
      </c>
      <c r="K103" s="41">
        <v>25069</v>
      </c>
      <c r="L103" s="41">
        <v>27248</v>
      </c>
      <c r="M103" s="41">
        <v>29983</v>
      </c>
      <c r="N103" s="41">
        <v>33363</v>
      </c>
      <c r="O103" s="41">
        <v>35772</v>
      </c>
      <c r="P103" s="41">
        <v>38939</v>
      </c>
      <c r="Q103" s="41">
        <v>42574</v>
      </c>
      <c r="R103" s="41">
        <v>45379</v>
      </c>
      <c r="S103" s="41">
        <v>49128</v>
      </c>
      <c r="T103" s="41">
        <v>53639</v>
      </c>
      <c r="U103" s="41">
        <v>59190</v>
      </c>
      <c r="V103" s="41">
        <v>66108</v>
      </c>
      <c r="W103" s="41">
        <v>73312</v>
      </c>
      <c r="X103" s="41">
        <v>83171</v>
      </c>
      <c r="Y103" s="41">
        <v>94167</v>
      </c>
      <c r="Z103" s="41">
        <v>107319</v>
      </c>
      <c r="AA103" s="41">
        <v>121362</v>
      </c>
      <c r="AB103" s="41">
        <v>134426</v>
      </c>
      <c r="AC103" s="41">
        <v>147907</v>
      </c>
      <c r="AD103" s="41">
        <v>167784</v>
      </c>
      <c r="AE103" s="41">
        <v>191249</v>
      </c>
      <c r="AF103" s="41">
        <v>205725</v>
      </c>
      <c r="AG103" s="41">
        <v>224363</v>
      </c>
      <c r="AH103" s="41">
        <v>245401</v>
      </c>
      <c r="AI103" s="41">
        <v>270316</v>
      </c>
      <c r="AJ103" s="41">
        <v>298868</v>
      </c>
      <c r="AK103" s="41">
        <v>328968</v>
      </c>
      <c r="AL103" s="41">
        <v>356917</v>
      </c>
      <c r="AM103" s="41">
        <v>382949</v>
      </c>
      <c r="AN103" s="41">
        <v>411658</v>
      </c>
      <c r="AO103" s="41">
        <v>450504</v>
      </c>
      <c r="AP103" s="41">
        <v>486061</v>
      </c>
      <c r="AQ103" s="41">
        <v>521262</v>
      </c>
      <c r="AR103" s="41">
        <v>560530</v>
      </c>
      <c r="AS103" s="41">
        <v>614592</v>
      </c>
      <c r="AT103" s="41">
        <v>670843</v>
      </c>
      <c r="AU103" s="41">
        <v>718347</v>
      </c>
      <c r="AV103" s="41">
        <v>771898</v>
      </c>
      <c r="AW103" s="41">
        <v>813785</v>
      </c>
      <c r="AX103" s="41">
        <v>861126</v>
      </c>
      <c r="AY103" s="41">
        <v>908555</v>
      </c>
      <c r="AZ103" s="41">
        <v>948916</v>
      </c>
      <c r="BA103" s="41">
        <v>998740</v>
      </c>
      <c r="BB103" s="41">
        <v>1058661</v>
      </c>
      <c r="BC103" s="41">
        <v>1137144</v>
      </c>
      <c r="BD103" s="41">
        <v>1223681</v>
      </c>
      <c r="BE103" s="41">
        <v>1316297</v>
      </c>
      <c r="BF103" s="41">
        <v>1381784</v>
      </c>
      <c r="BG103" s="41">
        <v>1432537</v>
      </c>
      <c r="BH103" s="41">
        <v>1510052</v>
      </c>
      <c r="BI103" s="41">
        <v>1594147</v>
      </c>
      <c r="BJ103" s="41">
        <v>1685031</v>
      </c>
      <c r="BK103" s="41">
        <v>1787992</v>
      </c>
      <c r="BL103" s="41">
        <v>1879726</v>
      </c>
      <c r="BM103" s="41">
        <v>1913902</v>
      </c>
      <c r="BN103" s="41">
        <v>1942305</v>
      </c>
      <c r="BO103" s="41">
        <v>1961814</v>
      </c>
      <c r="BP103" s="41">
        <v>1982000</v>
      </c>
      <c r="BQ103" s="41">
        <v>2015823</v>
      </c>
      <c r="BR103" s="41">
        <v>2066313</v>
      </c>
      <c r="BS103" s="44" t="s">
        <v>379</v>
      </c>
      <c r="BT103" s="40"/>
      <c r="BU103" s="40"/>
    </row>
    <row r="104" spans="1:73" ht="15" x14ac:dyDescent="0.25">
      <c r="A104" s="10" t="s">
        <v>224</v>
      </c>
      <c r="B104" s="9" t="s">
        <v>184</v>
      </c>
      <c r="C104" s="41">
        <v>1579</v>
      </c>
      <c r="D104" s="41">
        <v>1679</v>
      </c>
      <c r="E104" s="41">
        <v>1843</v>
      </c>
      <c r="F104" s="41">
        <v>1968</v>
      </c>
      <c r="G104" s="41">
        <v>2226</v>
      </c>
      <c r="H104" s="41">
        <v>2518</v>
      </c>
      <c r="I104" s="41">
        <v>2718</v>
      </c>
      <c r="J104" s="41">
        <v>2931</v>
      </c>
      <c r="K104" s="41">
        <v>3257</v>
      </c>
      <c r="L104" s="41">
        <v>3452</v>
      </c>
      <c r="M104" s="41">
        <v>3643</v>
      </c>
      <c r="N104" s="41">
        <v>3881</v>
      </c>
      <c r="O104" s="41">
        <v>4465</v>
      </c>
      <c r="P104" s="41">
        <v>5135</v>
      </c>
      <c r="Q104" s="41">
        <v>5598</v>
      </c>
      <c r="R104" s="41">
        <v>6328</v>
      </c>
      <c r="S104" s="41">
        <v>7253</v>
      </c>
      <c r="T104" s="41">
        <v>7901</v>
      </c>
      <c r="U104" s="41">
        <v>8562</v>
      </c>
      <c r="V104" s="41">
        <v>9094</v>
      </c>
      <c r="W104" s="41">
        <v>9689</v>
      </c>
      <c r="X104" s="41">
        <v>10671</v>
      </c>
      <c r="Y104" s="41">
        <v>11619</v>
      </c>
      <c r="Z104" s="41">
        <v>12761</v>
      </c>
      <c r="AA104" s="41">
        <v>13759</v>
      </c>
      <c r="AB104" s="41">
        <v>15010</v>
      </c>
      <c r="AC104" s="41">
        <v>16930</v>
      </c>
      <c r="AD104" s="41">
        <v>18211</v>
      </c>
      <c r="AE104" s="41">
        <v>20284</v>
      </c>
      <c r="AF104" s="41">
        <v>21515</v>
      </c>
      <c r="AG104" s="41">
        <v>23141</v>
      </c>
      <c r="AH104" s="41">
        <v>27142</v>
      </c>
      <c r="AI104" s="41">
        <v>30347</v>
      </c>
      <c r="AJ104" s="41">
        <v>34200</v>
      </c>
      <c r="AK104" s="41">
        <v>38221</v>
      </c>
      <c r="AL104" s="41">
        <v>44707</v>
      </c>
      <c r="AM104" s="41">
        <v>50553</v>
      </c>
      <c r="AN104" s="41">
        <v>57313</v>
      </c>
      <c r="AO104" s="41">
        <v>63558</v>
      </c>
      <c r="AP104" s="41">
        <v>69394</v>
      </c>
      <c r="AQ104" s="41">
        <v>69569</v>
      </c>
      <c r="AR104" s="41">
        <v>74313</v>
      </c>
      <c r="AS104" s="41">
        <v>79859</v>
      </c>
      <c r="AT104" s="41">
        <v>84605</v>
      </c>
      <c r="AU104" s="41">
        <v>88975</v>
      </c>
      <c r="AV104" s="41">
        <v>93295</v>
      </c>
      <c r="AW104" s="41">
        <v>101121</v>
      </c>
      <c r="AX104" s="41">
        <v>109314</v>
      </c>
      <c r="AY104" s="41">
        <v>115698</v>
      </c>
      <c r="AZ104" s="41">
        <v>122382</v>
      </c>
      <c r="BA104" s="41">
        <v>130147</v>
      </c>
      <c r="BB104" s="41">
        <v>134831</v>
      </c>
      <c r="BC104" s="41">
        <v>141225</v>
      </c>
      <c r="BD104" s="41">
        <v>146939</v>
      </c>
      <c r="BE104" s="41">
        <v>154456</v>
      </c>
      <c r="BF104" s="41">
        <v>161454</v>
      </c>
      <c r="BG104" s="41">
        <v>170969</v>
      </c>
      <c r="BH104" s="41">
        <v>182223</v>
      </c>
      <c r="BI104" s="41">
        <v>196548</v>
      </c>
      <c r="BJ104" s="41">
        <v>212006</v>
      </c>
      <c r="BK104" s="41">
        <v>224087</v>
      </c>
      <c r="BL104" s="41">
        <v>235167</v>
      </c>
      <c r="BM104" s="41">
        <v>243181</v>
      </c>
      <c r="BN104" s="41">
        <v>251124</v>
      </c>
      <c r="BO104" s="41">
        <v>258770</v>
      </c>
      <c r="BP104" s="41">
        <v>264528</v>
      </c>
      <c r="BQ104" s="41">
        <v>270277</v>
      </c>
      <c r="BR104" s="41">
        <v>277656</v>
      </c>
      <c r="BS104" s="44" t="s">
        <v>380</v>
      </c>
      <c r="BT104" s="40"/>
      <c r="BU104" s="40"/>
    </row>
    <row r="105" spans="1:73" ht="15" x14ac:dyDescent="0.25">
      <c r="A105" s="10" t="s">
        <v>225</v>
      </c>
      <c r="B105" s="8" t="s">
        <v>190</v>
      </c>
      <c r="C105" s="41" t="s">
        <v>3</v>
      </c>
      <c r="D105" s="41" t="s">
        <v>3</v>
      </c>
      <c r="E105" s="41" t="s">
        <v>3</v>
      </c>
      <c r="F105" s="41" t="s">
        <v>3</v>
      </c>
      <c r="G105" s="41" t="s">
        <v>3</v>
      </c>
      <c r="H105" s="41" t="s">
        <v>3</v>
      </c>
      <c r="I105" s="41" t="s">
        <v>3</v>
      </c>
      <c r="J105" s="41" t="s">
        <v>3</v>
      </c>
      <c r="K105" s="41" t="s">
        <v>3</v>
      </c>
      <c r="L105" s="41" t="s">
        <v>3</v>
      </c>
      <c r="M105" s="41" t="s">
        <v>3</v>
      </c>
      <c r="N105" s="41" t="s">
        <v>3</v>
      </c>
      <c r="O105" s="41" t="s">
        <v>3</v>
      </c>
      <c r="P105" s="41" t="s">
        <v>3</v>
      </c>
      <c r="Q105" s="41" t="s">
        <v>3</v>
      </c>
      <c r="R105" s="41" t="s">
        <v>3</v>
      </c>
      <c r="S105" s="41" t="s">
        <v>3</v>
      </c>
      <c r="T105" s="41" t="s">
        <v>3</v>
      </c>
      <c r="U105" s="41" t="s">
        <v>3</v>
      </c>
      <c r="V105" s="41" t="s">
        <v>3</v>
      </c>
      <c r="W105" s="41" t="s">
        <v>3</v>
      </c>
      <c r="X105" s="41" t="s">
        <v>3</v>
      </c>
      <c r="Y105" s="41" t="s">
        <v>3</v>
      </c>
      <c r="Z105" s="41" t="s">
        <v>3</v>
      </c>
      <c r="AA105" s="41" t="s">
        <v>3</v>
      </c>
      <c r="AB105" s="41" t="s">
        <v>3</v>
      </c>
      <c r="AC105" s="41" t="s">
        <v>3</v>
      </c>
      <c r="AD105" s="41" t="s">
        <v>3</v>
      </c>
      <c r="AE105" s="41" t="s">
        <v>3</v>
      </c>
      <c r="AF105" s="41" t="s">
        <v>3</v>
      </c>
      <c r="AG105" s="41" t="s">
        <v>3</v>
      </c>
      <c r="AH105" s="41" t="s">
        <v>3</v>
      </c>
      <c r="AI105" s="41" t="s">
        <v>3</v>
      </c>
      <c r="AJ105" s="41" t="s">
        <v>3</v>
      </c>
      <c r="AK105" s="41" t="s">
        <v>3</v>
      </c>
      <c r="AL105" s="41" t="s">
        <v>3</v>
      </c>
      <c r="AM105" s="41" t="s">
        <v>3</v>
      </c>
      <c r="AN105" s="41" t="s">
        <v>3</v>
      </c>
      <c r="AO105" s="41" t="s">
        <v>3</v>
      </c>
      <c r="AP105" s="41" t="s">
        <v>3</v>
      </c>
      <c r="AQ105" s="41" t="s">
        <v>3</v>
      </c>
      <c r="AR105" s="41" t="s">
        <v>3</v>
      </c>
      <c r="AS105" s="41" t="s">
        <v>3</v>
      </c>
      <c r="AT105" s="41" t="s">
        <v>3</v>
      </c>
      <c r="AU105" s="41" t="s">
        <v>3</v>
      </c>
      <c r="AV105" s="41" t="s">
        <v>3</v>
      </c>
      <c r="AW105" s="41" t="s">
        <v>3</v>
      </c>
      <c r="AX105" s="41" t="s">
        <v>3</v>
      </c>
      <c r="AY105" s="41" t="s">
        <v>3</v>
      </c>
      <c r="AZ105" s="41" t="s">
        <v>3</v>
      </c>
      <c r="BA105" s="41" t="s">
        <v>3</v>
      </c>
      <c r="BB105" s="41" t="s">
        <v>3</v>
      </c>
      <c r="BC105" s="41" t="s">
        <v>3</v>
      </c>
      <c r="BD105" s="41" t="s">
        <v>3</v>
      </c>
      <c r="BE105" s="41" t="s">
        <v>3</v>
      </c>
      <c r="BF105" s="41" t="s">
        <v>3</v>
      </c>
      <c r="BG105" s="41" t="s">
        <v>3</v>
      </c>
      <c r="BH105" s="41" t="s">
        <v>3</v>
      </c>
      <c r="BI105" s="41" t="s">
        <v>3</v>
      </c>
      <c r="BJ105" s="41" t="s">
        <v>3</v>
      </c>
      <c r="BK105" s="41" t="s">
        <v>3</v>
      </c>
      <c r="BL105" s="41" t="s">
        <v>3</v>
      </c>
      <c r="BM105" s="41" t="s">
        <v>3</v>
      </c>
      <c r="BN105" s="41" t="s">
        <v>3</v>
      </c>
      <c r="BO105" s="41" t="s">
        <v>3</v>
      </c>
      <c r="BP105" s="41" t="s">
        <v>3</v>
      </c>
      <c r="BQ105" s="41" t="s">
        <v>3</v>
      </c>
      <c r="BR105" s="41" t="s">
        <v>3</v>
      </c>
      <c r="BS105" s="44"/>
      <c r="BT105" s="40"/>
      <c r="BU105" s="40"/>
    </row>
    <row r="106" spans="1:73" ht="15" x14ac:dyDescent="0.25">
      <c r="A106" s="10" t="s">
        <v>226</v>
      </c>
      <c r="B106" s="9" t="s">
        <v>192</v>
      </c>
      <c r="C106" s="41">
        <v>249236</v>
      </c>
      <c r="D106" s="41">
        <v>264713</v>
      </c>
      <c r="E106" s="41">
        <v>262532</v>
      </c>
      <c r="F106" s="41">
        <v>307655</v>
      </c>
      <c r="G106" s="41">
        <v>345974</v>
      </c>
      <c r="H106" s="41">
        <v>349766</v>
      </c>
      <c r="I106" s="41">
        <v>378903</v>
      </c>
      <c r="J106" s="41">
        <v>373898</v>
      </c>
      <c r="K106" s="41">
        <v>409146</v>
      </c>
      <c r="L106" s="41">
        <v>425103</v>
      </c>
      <c r="M106" s="41">
        <v>433282</v>
      </c>
      <c r="N106" s="41">
        <v>440474</v>
      </c>
      <c r="O106" s="41">
        <v>487749</v>
      </c>
      <c r="P106" s="41">
        <v>493453</v>
      </c>
      <c r="Q106" s="41">
        <v>494612</v>
      </c>
      <c r="R106" s="41">
        <v>529802</v>
      </c>
      <c r="S106" s="41">
        <v>553707</v>
      </c>
      <c r="T106" s="41">
        <v>587246</v>
      </c>
      <c r="U106" s="41">
        <v>643718</v>
      </c>
      <c r="V106" s="41">
        <v>698817</v>
      </c>
      <c r="W106" s="41">
        <v>717981</v>
      </c>
      <c r="X106" s="41">
        <v>776724</v>
      </c>
      <c r="Y106" s="41">
        <v>831896</v>
      </c>
      <c r="Z106" s="41">
        <v>832189</v>
      </c>
      <c r="AA106" s="41">
        <v>892243</v>
      </c>
      <c r="AB106" s="41">
        <v>1002571</v>
      </c>
      <c r="AC106" s="41">
        <v>1168706</v>
      </c>
      <c r="AD106" s="41">
        <v>1331948</v>
      </c>
      <c r="AE106" s="41">
        <v>1361899</v>
      </c>
      <c r="AF106" s="41">
        <v>1533083</v>
      </c>
      <c r="AG106" s="41">
        <v>1740169</v>
      </c>
      <c r="AH106" s="41">
        <v>1972703</v>
      </c>
      <c r="AI106" s="41">
        <v>2263192</v>
      </c>
      <c r="AJ106" s="41">
        <v>2434953</v>
      </c>
      <c r="AK106" s="41">
        <v>2681454</v>
      </c>
      <c r="AL106" s="41">
        <v>2593164</v>
      </c>
      <c r="AM106" s="41">
        <v>2684037</v>
      </c>
      <c r="AN106" s="41">
        <v>2981958</v>
      </c>
      <c r="AO106" s="41">
        <v>3025894</v>
      </c>
      <c r="AP106" s="41">
        <v>2968541</v>
      </c>
      <c r="AQ106" s="41">
        <v>3214869</v>
      </c>
      <c r="AR106" s="41">
        <v>3455700</v>
      </c>
      <c r="AS106" s="41">
        <v>3641194</v>
      </c>
      <c r="AT106" s="41">
        <v>3736599</v>
      </c>
      <c r="AU106" s="41">
        <v>3642651</v>
      </c>
      <c r="AV106" s="41">
        <v>3797571</v>
      </c>
      <c r="AW106" s="41">
        <v>3952979</v>
      </c>
      <c r="AX106" s="41">
        <v>4236564</v>
      </c>
      <c r="AY106" s="41">
        <v>4506801</v>
      </c>
      <c r="AZ106" s="41">
        <v>4727907</v>
      </c>
      <c r="BA106" s="41">
        <v>4987571</v>
      </c>
      <c r="BB106" s="41">
        <v>5086365</v>
      </c>
      <c r="BC106" s="41">
        <v>5283212</v>
      </c>
      <c r="BD106" s="41">
        <v>5596900</v>
      </c>
      <c r="BE106" s="41">
        <v>5432049</v>
      </c>
      <c r="BF106" s="41">
        <v>5343111</v>
      </c>
      <c r="BG106" s="41">
        <v>5579640</v>
      </c>
      <c r="BH106" s="41">
        <v>6093442</v>
      </c>
      <c r="BI106" s="41">
        <v>6742418</v>
      </c>
      <c r="BJ106" s="41">
        <v>7141181</v>
      </c>
      <c r="BK106" s="41">
        <v>7502187</v>
      </c>
      <c r="BL106" s="41">
        <v>7696755</v>
      </c>
      <c r="BM106" s="41">
        <v>6282010</v>
      </c>
      <c r="BN106" s="41">
        <v>6836887</v>
      </c>
      <c r="BO106" s="41">
        <v>7581233</v>
      </c>
      <c r="BP106" s="41">
        <v>7928987</v>
      </c>
      <c r="BQ106" s="41">
        <v>8172954</v>
      </c>
      <c r="BR106" s="41">
        <v>8537458</v>
      </c>
      <c r="BS106" s="43">
        <v>8139919</v>
      </c>
      <c r="BT106" s="40"/>
      <c r="BU106" s="40"/>
    </row>
    <row r="107" spans="1:73" ht="15" x14ac:dyDescent="0.25">
      <c r="A107" s="10" t="s">
        <v>227</v>
      </c>
      <c r="B107" s="9" t="s">
        <v>194</v>
      </c>
      <c r="C107" s="41">
        <v>182535</v>
      </c>
      <c r="D107" s="41">
        <v>196315</v>
      </c>
      <c r="E107" s="41">
        <v>202694</v>
      </c>
      <c r="F107" s="41">
        <v>224106</v>
      </c>
      <c r="G107" s="41">
        <v>247127</v>
      </c>
      <c r="H107" s="41">
        <v>262175</v>
      </c>
      <c r="I107" s="41">
        <v>280400</v>
      </c>
      <c r="J107" s="41">
        <v>288149</v>
      </c>
      <c r="K107" s="41">
        <v>312633</v>
      </c>
      <c r="L107" s="41">
        <v>333424</v>
      </c>
      <c r="M107" s="41">
        <v>351636</v>
      </c>
      <c r="N107" s="41">
        <v>360609</v>
      </c>
      <c r="O107" s="41">
        <v>392052</v>
      </c>
      <c r="P107" s="41">
        <v>410294</v>
      </c>
      <c r="Q107" s="41">
        <v>426836</v>
      </c>
      <c r="R107" s="41">
        <v>457128</v>
      </c>
      <c r="S107" s="41">
        <v>482859</v>
      </c>
      <c r="T107" s="41">
        <v>521140</v>
      </c>
      <c r="U107" s="41">
        <v>567633</v>
      </c>
      <c r="V107" s="41">
        <v>617439</v>
      </c>
      <c r="W107" s="41">
        <v>654415</v>
      </c>
      <c r="X107" s="41">
        <v>709463</v>
      </c>
      <c r="Y107" s="41">
        <v>772873</v>
      </c>
      <c r="Z107" s="41">
        <v>834075</v>
      </c>
      <c r="AA107" s="41">
        <v>900041</v>
      </c>
      <c r="AB107" s="41">
        <v>991482</v>
      </c>
      <c r="AC107" s="41">
        <v>1089264</v>
      </c>
      <c r="AD107" s="41">
        <v>1214900</v>
      </c>
      <c r="AE107" s="41">
        <v>1326423</v>
      </c>
      <c r="AF107" s="41">
        <v>1508588</v>
      </c>
      <c r="AG107" s="41">
        <v>1706612</v>
      </c>
      <c r="AH107" s="41">
        <v>1925964</v>
      </c>
      <c r="AI107" s="41">
        <v>2149018</v>
      </c>
      <c r="AJ107" s="41">
        <v>2452508</v>
      </c>
      <c r="AK107" s="41">
        <v>2706851</v>
      </c>
      <c r="AL107" s="41">
        <v>2873656</v>
      </c>
      <c r="AM107" s="41">
        <v>3183502</v>
      </c>
      <c r="AN107" s="41">
        <v>3513614</v>
      </c>
      <c r="AO107" s="41">
        <v>3861605</v>
      </c>
      <c r="AP107" s="41">
        <v>4111168</v>
      </c>
      <c r="AQ107" s="41">
        <v>4491011</v>
      </c>
      <c r="AR107" s="41">
        <v>4912786</v>
      </c>
      <c r="AS107" s="41">
        <v>5276014</v>
      </c>
      <c r="AT107" s="41">
        <v>5648818</v>
      </c>
      <c r="AU107" s="41">
        <v>5844198</v>
      </c>
      <c r="AV107" s="41">
        <v>6206468</v>
      </c>
      <c r="AW107" s="41">
        <v>6618604</v>
      </c>
      <c r="AX107" s="41">
        <v>7068481</v>
      </c>
      <c r="AY107" s="41">
        <v>7561034</v>
      </c>
      <c r="AZ107" s="41">
        <v>8103529</v>
      </c>
      <c r="BA107" s="41">
        <v>8701870</v>
      </c>
      <c r="BB107" s="41">
        <v>9352736</v>
      </c>
      <c r="BC107" s="41">
        <v>10123961</v>
      </c>
      <c r="BD107" s="41">
        <v>11013467</v>
      </c>
      <c r="BE107" s="41">
        <v>11344035</v>
      </c>
      <c r="BF107" s="41">
        <v>11613847</v>
      </c>
      <c r="BG107" s="41">
        <v>12206312</v>
      </c>
      <c r="BH107" s="41">
        <v>13109879</v>
      </c>
      <c r="BI107" s="41">
        <v>14133236</v>
      </c>
      <c r="BJ107" s="41">
        <v>14953163</v>
      </c>
      <c r="BK107" s="41">
        <v>15702453</v>
      </c>
      <c r="BL107" s="41">
        <v>15993025</v>
      </c>
      <c r="BM107" s="41">
        <v>15143910</v>
      </c>
      <c r="BN107" s="41">
        <v>15917070</v>
      </c>
      <c r="BO107" s="41">
        <v>16582904</v>
      </c>
      <c r="BP107" s="41">
        <v>17335000</v>
      </c>
      <c r="BQ107" s="41">
        <v>18014101</v>
      </c>
      <c r="BR107" s="41">
        <v>18995410</v>
      </c>
      <c r="BS107" s="43">
        <v>19767118</v>
      </c>
      <c r="BT107" s="40"/>
      <c r="BU107" s="40"/>
    </row>
    <row r="108" spans="1:73" ht="15" x14ac:dyDescent="0.25">
      <c r="A108" s="10" t="s">
        <v>279</v>
      </c>
      <c r="B108" s="9" t="s">
        <v>196</v>
      </c>
      <c r="C108" s="41" t="s">
        <v>281</v>
      </c>
      <c r="D108" s="41" t="s">
        <v>281</v>
      </c>
      <c r="E108" s="41" t="s">
        <v>281</v>
      </c>
      <c r="F108" s="41" t="s">
        <v>281</v>
      </c>
      <c r="G108" s="41" t="s">
        <v>281</v>
      </c>
      <c r="H108" s="41" t="s">
        <v>281</v>
      </c>
      <c r="I108" s="41" t="s">
        <v>281</v>
      </c>
      <c r="J108" s="41" t="s">
        <v>281</v>
      </c>
      <c r="K108" s="41" t="s">
        <v>281</v>
      </c>
      <c r="L108" s="41" t="s">
        <v>281</v>
      </c>
      <c r="M108" s="41" t="s">
        <v>281</v>
      </c>
      <c r="N108" s="41" t="s">
        <v>281</v>
      </c>
      <c r="O108" s="41" t="s">
        <v>281</v>
      </c>
      <c r="P108" s="41" t="s">
        <v>281</v>
      </c>
      <c r="Q108" s="41" t="s">
        <v>281</v>
      </c>
      <c r="R108" s="41" t="s">
        <v>281</v>
      </c>
      <c r="S108" s="41" t="s">
        <v>281</v>
      </c>
      <c r="T108" s="41" t="s">
        <v>281</v>
      </c>
      <c r="U108" s="41" t="s">
        <v>281</v>
      </c>
      <c r="V108" s="41" t="s">
        <v>281</v>
      </c>
      <c r="W108" s="41" t="s">
        <v>281</v>
      </c>
      <c r="X108" s="41" t="s">
        <v>281</v>
      </c>
      <c r="Y108" s="41" t="s">
        <v>281</v>
      </c>
      <c r="Z108" s="41" t="s">
        <v>281</v>
      </c>
      <c r="AA108" s="41" t="s">
        <v>281</v>
      </c>
      <c r="AB108" s="41" t="s">
        <v>281</v>
      </c>
      <c r="AC108" s="41" t="s">
        <v>281</v>
      </c>
      <c r="AD108" s="41" t="s">
        <v>281</v>
      </c>
      <c r="AE108" s="41" t="s">
        <v>281</v>
      </c>
      <c r="AF108" s="41" t="s">
        <v>281</v>
      </c>
      <c r="AG108" s="41" t="s">
        <v>281</v>
      </c>
      <c r="AH108" s="41" t="s">
        <v>281</v>
      </c>
      <c r="AI108" s="41" t="s">
        <v>281</v>
      </c>
      <c r="AJ108" s="41" t="s">
        <v>281</v>
      </c>
      <c r="AK108" s="41" t="s">
        <v>281</v>
      </c>
      <c r="AL108" s="41" t="s">
        <v>281</v>
      </c>
      <c r="AM108" s="41" t="s">
        <v>281</v>
      </c>
      <c r="AN108" s="41" t="s">
        <v>281</v>
      </c>
      <c r="AO108" s="41" t="s">
        <v>281</v>
      </c>
      <c r="AP108" s="41" t="s">
        <v>281</v>
      </c>
      <c r="AQ108" s="41" t="s">
        <v>281</v>
      </c>
      <c r="AR108" s="41" t="s">
        <v>281</v>
      </c>
      <c r="AS108" s="41" t="s">
        <v>281</v>
      </c>
      <c r="AT108" s="41" t="s">
        <v>281</v>
      </c>
      <c r="AU108" s="41" t="s">
        <v>281</v>
      </c>
      <c r="AV108" s="41" t="s">
        <v>281</v>
      </c>
      <c r="AW108" s="41" t="s">
        <v>281</v>
      </c>
      <c r="AX108" s="41" t="s">
        <v>281</v>
      </c>
      <c r="AY108" s="41" t="s">
        <v>281</v>
      </c>
      <c r="AZ108" s="41" t="s">
        <v>281</v>
      </c>
      <c r="BA108" s="41">
        <v>983100</v>
      </c>
      <c r="BB108" s="41">
        <v>1072600</v>
      </c>
      <c r="BC108" s="41">
        <v>1210600</v>
      </c>
      <c r="BD108" s="41">
        <v>1352800</v>
      </c>
      <c r="BE108" s="41">
        <v>1303400</v>
      </c>
      <c r="BF108" s="41">
        <v>1231800</v>
      </c>
      <c r="BG108" s="41">
        <v>1224500</v>
      </c>
      <c r="BH108" s="41">
        <v>1257700</v>
      </c>
      <c r="BI108" s="41">
        <v>1312000</v>
      </c>
      <c r="BJ108" s="41">
        <v>1373200</v>
      </c>
      <c r="BK108" s="41">
        <v>1444100</v>
      </c>
      <c r="BL108" s="41">
        <v>1493900</v>
      </c>
      <c r="BM108" s="41">
        <v>1422400</v>
      </c>
      <c r="BN108" s="41">
        <v>1497800</v>
      </c>
      <c r="BO108" s="41">
        <v>1573800</v>
      </c>
      <c r="BP108" s="41">
        <v>1635800</v>
      </c>
      <c r="BQ108" s="41">
        <v>1691800</v>
      </c>
      <c r="BR108" s="41">
        <v>1791000</v>
      </c>
      <c r="BS108" s="14" t="s">
        <v>312</v>
      </c>
      <c r="BT108" s="40"/>
      <c r="BU108" s="40"/>
    </row>
    <row r="109" spans="1:73" ht="21" customHeight="1" x14ac:dyDescent="0.3">
      <c r="A109" s="133" t="s">
        <v>197</v>
      </c>
      <c r="B109" s="133"/>
      <c r="C109" s="133"/>
      <c r="D109" s="133"/>
      <c r="E109" s="133"/>
      <c r="F109" s="133"/>
      <c r="G109" s="133"/>
      <c r="H109" s="133"/>
      <c r="I109" s="133"/>
      <c r="J109" s="133"/>
      <c r="K109" s="133"/>
      <c r="L109" s="133"/>
      <c r="M109" s="133"/>
      <c r="N109" s="133"/>
      <c r="O109" s="133"/>
      <c r="P109" s="133"/>
      <c r="Q109" s="133"/>
      <c r="R109" s="133"/>
      <c r="S109" s="133"/>
      <c r="T109" s="133"/>
      <c r="U109" s="133"/>
      <c r="V109" s="133"/>
      <c r="W109" s="133"/>
      <c r="X109" s="133"/>
      <c r="Y109" s="133"/>
      <c r="Z109" s="133"/>
      <c r="AA109" s="133"/>
      <c r="AB109" s="133"/>
      <c r="AC109" s="133"/>
      <c r="AD109" s="133"/>
      <c r="AE109" s="133"/>
      <c r="AF109" s="133"/>
      <c r="AG109" s="133"/>
      <c r="AH109" s="133"/>
      <c r="AI109" s="133"/>
      <c r="AJ109" s="133"/>
      <c r="AK109" s="133"/>
      <c r="AL109" s="133"/>
      <c r="AM109" s="133"/>
      <c r="AN109" s="133"/>
      <c r="AO109" s="133"/>
      <c r="AP109" s="133"/>
      <c r="AQ109" s="133"/>
      <c r="AR109" s="133"/>
      <c r="AS109" s="133"/>
      <c r="AT109" s="133"/>
      <c r="AU109" s="133"/>
      <c r="AV109" s="133"/>
      <c r="AW109" s="133"/>
      <c r="AX109" s="133"/>
      <c r="AY109" s="133"/>
      <c r="AZ109" s="133"/>
      <c r="BA109" s="133"/>
      <c r="BB109" s="133"/>
      <c r="BC109" s="133"/>
      <c r="BD109" s="133"/>
      <c r="BE109" s="133"/>
      <c r="BF109" s="133"/>
      <c r="BG109" s="133"/>
      <c r="BH109" s="133"/>
      <c r="BI109" s="133"/>
      <c r="BJ109" s="133"/>
      <c r="BK109" s="133"/>
      <c r="BL109" s="133"/>
      <c r="BM109" s="133"/>
      <c r="BN109" s="133"/>
      <c r="BO109" s="133"/>
      <c r="BP109" s="133"/>
      <c r="BQ109" s="133"/>
      <c r="BR109" s="133"/>
    </row>
    <row r="110" spans="1:73" ht="12.75" customHeight="1" x14ac:dyDescent="0.2">
      <c r="A110" s="134" t="s">
        <v>198</v>
      </c>
      <c r="B110" s="134"/>
      <c r="C110" s="134"/>
      <c r="D110" s="134"/>
      <c r="E110" s="134"/>
      <c r="F110" s="134"/>
      <c r="G110" s="134"/>
      <c r="H110" s="134"/>
      <c r="I110" s="134"/>
      <c r="J110" s="134"/>
      <c r="K110" s="134"/>
      <c r="L110" s="134"/>
      <c r="M110" s="134"/>
      <c r="N110" s="134"/>
      <c r="O110" s="134"/>
      <c r="P110" s="134"/>
      <c r="Q110" s="134"/>
      <c r="R110" s="134"/>
      <c r="S110" s="134"/>
      <c r="T110" s="134"/>
      <c r="U110" s="134"/>
      <c r="V110" s="134"/>
      <c r="W110" s="134"/>
      <c r="X110" s="134"/>
      <c r="Y110" s="134"/>
      <c r="Z110" s="134"/>
      <c r="AA110" s="134"/>
      <c r="AB110" s="134"/>
      <c r="AC110" s="134"/>
      <c r="AD110" s="134"/>
      <c r="AE110" s="134"/>
      <c r="AF110" s="134"/>
      <c r="AG110" s="134"/>
      <c r="AH110" s="134"/>
      <c r="AI110" s="134"/>
      <c r="AJ110" s="134"/>
      <c r="AK110" s="134"/>
      <c r="AL110" s="134"/>
      <c r="AM110" s="134"/>
      <c r="AN110" s="134"/>
      <c r="AO110" s="134"/>
      <c r="AP110" s="134"/>
      <c r="AQ110" s="134"/>
      <c r="AR110" s="134"/>
      <c r="AS110" s="134"/>
      <c r="AT110" s="134"/>
      <c r="AU110" s="134"/>
      <c r="AV110" s="134"/>
      <c r="AW110" s="134"/>
      <c r="AX110" s="134"/>
      <c r="AY110" s="134"/>
      <c r="AZ110" s="134"/>
      <c r="BA110" s="134"/>
      <c r="BB110" s="134"/>
      <c r="BC110" s="134"/>
      <c r="BD110" s="134"/>
      <c r="BE110" s="134"/>
      <c r="BF110" s="134"/>
      <c r="BG110" s="134"/>
      <c r="BH110" s="134"/>
      <c r="BI110" s="134"/>
      <c r="BJ110" s="134"/>
      <c r="BK110" s="134"/>
      <c r="BL110" s="134"/>
      <c r="BM110" s="134"/>
      <c r="BN110" s="134"/>
      <c r="BO110" s="134"/>
      <c r="BP110" s="134"/>
      <c r="BQ110" s="134"/>
      <c r="BR110" s="134"/>
    </row>
    <row r="111" spans="1:73" ht="12.75" customHeight="1" x14ac:dyDescent="0.2">
      <c r="A111" s="134" t="s">
        <v>199</v>
      </c>
      <c r="B111" s="134"/>
      <c r="C111" s="134"/>
      <c r="D111" s="134"/>
      <c r="E111" s="134"/>
      <c r="F111" s="134"/>
      <c r="G111" s="134"/>
      <c r="H111" s="134"/>
      <c r="I111" s="134"/>
      <c r="J111" s="134"/>
      <c r="K111" s="134"/>
      <c r="L111" s="134"/>
      <c r="M111" s="134"/>
      <c r="N111" s="134"/>
      <c r="O111" s="134"/>
      <c r="P111" s="134"/>
      <c r="Q111" s="134"/>
      <c r="R111" s="134"/>
      <c r="S111" s="134"/>
      <c r="T111" s="134"/>
      <c r="U111" s="134"/>
      <c r="V111" s="134"/>
      <c r="W111" s="134"/>
      <c r="X111" s="134"/>
      <c r="Y111" s="134"/>
      <c r="Z111" s="134"/>
      <c r="AA111" s="134"/>
      <c r="AB111" s="134"/>
      <c r="AC111" s="134"/>
      <c r="AD111" s="134"/>
      <c r="AE111" s="134"/>
      <c r="AF111" s="134"/>
      <c r="AG111" s="134"/>
      <c r="AH111" s="134"/>
      <c r="AI111" s="134"/>
      <c r="AJ111" s="134"/>
      <c r="AK111" s="134"/>
      <c r="AL111" s="134"/>
      <c r="AM111" s="134"/>
      <c r="AN111" s="134"/>
      <c r="AO111" s="134"/>
      <c r="AP111" s="134"/>
      <c r="AQ111" s="134"/>
      <c r="AR111" s="134"/>
      <c r="AS111" s="134"/>
      <c r="AT111" s="134"/>
      <c r="AU111" s="134"/>
      <c r="AV111" s="134"/>
      <c r="AW111" s="134"/>
      <c r="AX111" s="134"/>
      <c r="AY111" s="134"/>
      <c r="AZ111" s="134"/>
      <c r="BA111" s="134"/>
      <c r="BB111" s="134"/>
      <c r="BC111" s="134"/>
      <c r="BD111" s="134"/>
      <c r="BE111" s="134"/>
      <c r="BF111" s="134"/>
      <c r="BG111" s="134"/>
      <c r="BH111" s="134"/>
      <c r="BI111" s="134"/>
      <c r="BJ111" s="134"/>
      <c r="BK111" s="134"/>
      <c r="BL111" s="134"/>
      <c r="BM111" s="134"/>
      <c r="BN111" s="134"/>
      <c r="BO111" s="134"/>
      <c r="BP111" s="134"/>
      <c r="BQ111" s="134"/>
      <c r="BR111" s="134"/>
    </row>
    <row r="112" spans="1:73" ht="12.75" customHeight="1" x14ac:dyDescent="0.2">
      <c r="A112" s="134" t="s">
        <v>217</v>
      </c>
      <c r="B112" s="134"/>
      <c r="C112" s="134"/>
      <c r="D112" s="134"/>
      <c r="E112" s="134"/>
      <c r="F112" s="134"/>
      <c r="G112" s="134"/>
      <c r="H112" s="134"/>
      <c r="I112" s="134"/>
      <c r="J112" s="134"/>
      <c r="K112" s="134"/>
      <c r="L112" s="134"/>
      <c r="M112" s="134"/>
      <c r="N112" s="134"/>
      <c r="O112" s="134"/>
      <c r="P112" s="134"/>
      <c r="Q112" s="134"/>
      <c r="R112" s="134"/>
      <c r="S112" s="134"/>
      <c r="T112" s="134"/>
      <c r="U112" s="134"/>
      <c r="V112" s="134"/>
      <c r="W112" s="134"/>
      <c r="X112" s="134"/>
      <c r="Y112" s="134"/>
      <c r="Z112" s="134"/>
      <c r="AA112" s="134"/>
      <c r="AB112" s="134"/>
      <c r="AC112" s="134"/>
      <c r="AD112" s="134"/>
      <c r="AE112" s="134"/>
      <c r="AF112" s="134"/>
      <c r="AG112" s="134"/>
      <c r="AH112" s="134"/>
      <c r="AI112" s="134"/>
      <c r="AJ112" s="134"/>
      <c r="AK112" s="134"/>
      <c r="AL112" s="134"/>
      <c r="AM112" s="134"/>
      <c r="AN112" s="134"/>
      <c r="AO112" s="134"/>
      <c r="AP112" s="134"/>
      <c r="AQ112" s="134"/>
      <c r="AR112" s="134"/>
      <c r="AS112" s="134"/>
      <c r="AT112" s="134"/>
      <c r="AU112" s="134"/>
      <c r="AV112" s="134"/>
      <c r="AW112" s="134"/>
      <c r="AX112" s="134"/>
      <c r="AY112" s="134"/>
      <c r="AZ112" s="134"/>
      <c r="BA112" s="134"/>
      <c r="BB112" s="134"/>
      <c r="BC112" s="134"/>
      <c r="BD112" s="134"/>
      <c r="BE112" s="134"/>
      <c r="BF112" s="134"/>
      <c r="BG112" s="134"/>
      <c r="BH112" s="134"/>
      <c r="BI112" s="134"/>
      <c r="BJ112" s="134"/>
      <c r="BK112" s="134"/>
      <c r="BL112" s="134"/>
      <c r="BM112" s="134"/>
      <c r="BN112" s="134"/>
      <c r="BO112" s="134"/>
      <c r="BP112" s="134"/>
      <c r="BQ112" s="134"/>
      <c r="BR112" s="134"/>
    </row>
    <row r="113" spans="1:70" ht="12.75" customHeight="1" x14ac:dyDescent="0.2">
      <c r="A113" s="132" t="s">
        <v>1203</v>
      </c>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row>
    <row r="114" spans="1:70" x14ac:dyDescent="0.2">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c r="AB114" s="13"/>
      <c r="AC114" s="13"/>
      <c r="AD114" s="13"/>
      <c r="AE114" s="13"/>
      <c r="AF114" s="13"/>
      <c r="AG114" s="13"/>
      <c r="AH114" s="13"/>
      <c r="AI114" s="13"/>
      <c r="AJ114" s="13"/>
      <c r="AK114" s="13"/>
      <c r="AL114" s="13"/>
      <c r="AM114" s="13"/>
      <c r="AN114" s="13"/>
      <c r="AO114" s="13"/>
      <c r="AP114" s="13"/>
      <c r="AQ114" s="13"/>
      <c r="AR114" s="13"/>
      <c r="AS114" s="13"/>
      <c r="AT114" s="13"/>
      <c r="AU114" s="13"/>
      <c r="AV114" s="13"/>
      <c r="AW114" s="13"/>
      <c r="AX114" s="13"/>
      <c r="AY114" s="13"/>
      <c r="AZ114" s="13"/>
      <c r="BA114" s="13"/>
      <c r="BB114" s="13"/>
      <c r="BC114" s="13"/>
      <c r="BD114" s="13"/>
      <c r="BE114" s="13"/>
      <c r="BF114" s="13"/>
      <c r="BG114" s="13"/>
      <c r="BH114" s="13"/>
      <c r="BI114" s="13"/>
      <c r="BJ114" s="13"/>
      <c r="BK114" s="13"/>
      <c r="BL114" s="13"/>
      <c r="BM114" s="13"/>
      <c r="BN114" s="13"/>
      <c r="BO114" s="13"/>
      <c r="BP114" s="13"/>
      <c r="BQ114" s="13"/>
      <c r="BR114" s="13"/>
    </row>
  </sheetData>
  <mergeCells count="29">
    <mergeCell ref="A113:BR113"/>
    <mergeCell ref="BQ6"/>
    <mergeCell ref="BR6"/>
    <mergeCell ref="A109:BR109"/>
    <mergeCell ref="A110:BR110"/>
    <mergeCell ref="A111:BR111"/>
    <mergeCell ref="BH6"/>
    <mergeCell ref="BK6"/>
    <mergeCell ref="BL6"/>
    <mergeCell ref="BM6"/>
    <mergeCell ref="BN6"/>
    <mergeCell ref="BI6"/>
    <mergeCell ref="BJ6"/>
    <mergeCell ref="A112:BR112"/>
    <mergeCell ref="A1:BR1"/>
    <mergeCell ref="A2:BR2"/>
    <mergeCell ref="A3:BR3"/>
    <mergeCell ref="A4:BR4"/>
    <mergeCell ref="A6"/>
    <mergeCell ref="B6"/>
    <mergeCell ref="BA6"/>
    <mergeCell ref="BB6"/>
    <mergeCell ref="BC6"/>
    <mergeCell ref="BD6"/>
    <mergeCell ref="BO6"/>
    <mergeCell ref="BP6"/>
    <mergeCell ref="BE6"/>
    <mergeCell ref="BF6"/>
    <mergeCell ref="BG6"/>
  </mergeCells>
  <pageMargins left="0.75" right="0.75" top="1" bottom="1" header="0.5" footer="0.5"/>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V312"/>
  <sheetViews>
    <sheetView tabSelected="1" topLeftCell="AQ1" workbookViewId="0">
      <selection activeCell="A2" sqref="A2:BR2"/>
    </sheetView>
  </sheetViews>
  <sheetFormatPr defaultColWidth="9.140625" defaultRowHeight="12.75" x14ac:dyDescent="0.2"/>
  <cols>
    <col min="1" max="1" width="9.140625" style="9"/>
    <col min="2" max="2" width="64.42578125" style="9" bestFit="1" customWidth="1"/>
    <col min="3" max="53" width="9.140625" style="10"/>
    <col min="54" max="70" width="9.140625" style="9"/>
    <col min="71" max="71" width="9.7109375" style="9" bestFit="1" customWidth="1"/>
    <col min="72" max="72" width="9.140625" style="9"/>
    <col min="73" max="73" width="11.7109375" style="9" customWidth="1"/>
    <col min="74" max="76" width="9.140625" style="9"/>
    <col min="77" max="77" width="21.7109375" style="9" customWidth="1"/>
    <col min="78" max="78" width="10.85546875" style="9" customWidth="1"/>
    <col min="79" max="79" width="23.85546875" style="9" customWidth="1"/>
    <col min="80" max="80" width="36.28515625" style="9" customWidth="1"/>
    <col min="81" max="106" width="10.28515625" style="9" customWidth="1"/>
    <col min="107" max="107" width="12.28515625" style="9" customWidth="1"/>
    <col min="108" max="126" width="10.28515625" style="9" customWidth="1"/>
    <col min="127" max="16384" width="9.140625" style="9"/>
  </cols>
  <sheetData>
    <row r="1" spans="1:126" ht="18" x14ac:dyDescent="0.25">
      <c r="A1" s="135" t="s">
        <v>200</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row>
    <row r="2" spans="1:126" ht="15" customHeight="1" x14ac:dyDescent="0.25">
      <c r="A2" s="137" t="s">
        <v>218</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row>
    <row r="3" spans="1:126" x14ac:dyDescent="0.2">
      <c r="A3" s="136" t="s">
        <v>1</v>
      </c>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row>
    <row r="4" spans="1:126" ht="15" x14ac:dyDescent="0.25">
      <c r="A4" s="130" t="s">
        <v>310</v>
      </c>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c r="BZ4" s="14" t="s">
        <v>1274</v>
      </c>
      <c r="CB4" s="97"/>
      <c r="CC4" s="101" t="s">
        <v>1224</v>
      </c>
      <c r="CD4" s="97"/>
      <c r="CE4" s="97"/>
      <c r="CF4" s="97"/>
      <c r="CG4" s="97"/>
      <c r="CH4" s="97"/>
      <c r="CI4" s="97"/>
      <c r="CJ4" s="97"/>
      <c r="CK4" s="97"/>
      <c r="CL4" s="97"/>
      <c r="CM4" s="97"/>
      <c r="CN4" s="97"/>
      <c r="CO4" s="97"/>
      <c r="CP4" s="97"/>
      <c r="CQ4" s="97"/>
      <c r="CR4" s="97"/>
      <c r="CS4" s="97"/>
      <c r="CT4" s="97"/>
      <c r="CU4" s="97"/>
      <c r="CV4" s="97"/>
      <c r="CW4" s="97"/>
      <c r="CX4" s="97"/>
      <c r="CY4" s="97"/>
      <c r="CZ4" s="97"/>
      <c r="DA4" s="97"/>
      <c r="DB4" s="97"/>
      <c r="DC4" s="97"/>
      <c r="DD4" s="97"/>
      <c r="DE4" s="97"/>
      <c r="DF4" s="97"/>
      <c r="DG4" s="97"/>
      <c r="DH4" s="97"/>
      <c r="DI4" s="97"/>
      <c r="DJ4" s="97"/>
      <c r="DK4" s="97"/>
      <c r="DL4" s="97"/>
      <c r="DM4" s="97"/>
      <c r="DN4" s="97"/>
      <c r="DO4" s="97"/>
      <c r="DP4" s="97"/>
      <c r="DQ4" s="97"/>
      <c r="DR4" s="97"/>
      <c r="DS4" s="97"/>
      <c r="DT4" s="97"/>
      <c r="DU4" s="97"/>
      <c r="DV4" s="97"/>
    </row>
    <row r="5" spans="1:126" ht="15" x14ac:dyDescent="0.25">
      <c r="BZ5" s="14" t="s">
        <v>1222</v>
      </c>
      <c r="CB5" s="97"/>
      <c r="CC5" s="97"/>
      <c r="CD5" s="97"/>
      <c r="CE5" s="97"/>
      <c r="CF5" s="97"/>
      <c r="CG5" s="97"/>
      <c r="CH5" s="97"/>
      <c r="CI5" s="97"/>
      <c r="CJ5" s="97"/>
      <c r="CK5" s="97"/>
      <c r="CL5" s="97"/>
      <c r="CM5" s="97"/>
      <c r="CN5" s="97"/>
      <c r="CO5" s="97"/>
      <c r="CP5" s="97"/>
      <c r="CQ5" s="97"/>
      <c r="CR5" s="97"/>
      <c r="CS5" s="97"/>
      <c r="CT5" s="97"/>
      <c r="CU5" s="97"/>
      <c r="CV5" s="97"/>
      <c r="CW5" s="97"/>
      <c r="CX5" s="97"/>
      <c r="CY5" s="97"/>
      <c r="CZ5" s="97"/>
      <c r="DA5" s="97"/>
      <c r="DB5" s="97"/>
      <c r="DC5" s="97"/>
      <c r="DD5" s="97"/>
      <c r="DE5" s="97"/>
      <c r="DF5" s="97"/>
      <c r="DG5" s="97"/>
      <c r="DH5" s="97"/>
      <c r="DI5" s="97"/>
      <c r="DJ5" s="97"/>
      <c r="DK5" s="97"/>
      <c r="DL5" s="97"/>
      <c r="DM5" s="97"/>
      <c r="DN5" s="97"/>
      <c r="DO5" s="97"/>
      <c r="DP5" s="97"/>
      <c r="DQ5" s="97"/>
      <c r="DR5" s="97"/>
      <c r="DS5" s="97"/>
      <c r="DT5" s="97"/>
      <c r="DU5" s="97"/>
      <c r="DV5" s="97"/>
    </row>
    <row r="6" spans="1:126" x14ac:dyDescent="0.2">
      <c r="A6" s="131" t="s">
        <v>2</v>
      </c>
      <c r="B6" s="131" t="s">
        <v>3</v>
      </c>
      <c r="C6" s="11" t="s">
        <v>243</v>
      </c>
      <c r="D6" s="11" t="s">
        <v>244</v>
      </c>
      <c r="E6" s="11" t="s">
        <v>245</v>
      </c>
      <c r="F6" s="11" t="s">
        <v>246</v>
      </c>
      <c r="G6" s="11" t="s">
        <v>247</v>
      </c>
      <c r="H6" s="11" t="s">
        <v>248</v>
      </c>
      <c r="I6" s="11" t="s">
        <v>249</v>
      </c>
      <c r="J6" s="11" t="s">
        <v>250</v>
      </c>
      <c r="K6" s="11" t="s">
        <v>251</v>
      </c>
      <c r="L6" s="11" t="s">
        <v>252</v>
      </c>
      <c r="M6" s="11" t="s">
        <v>253</v>
      </c>
      <c r="N6" s="11" t="s">
        <v>254</v>
      </c>
      <c r="O6" s="11" t="s">
        <v>255</v>
      </c>
      <c r="P6" s="11" t="s">
        <v>256</v>
      </c>
      <c r="Q6" s="11" t="s">
        <v>257</v>
      </c>
      <c r="R6" s="11" t="s">
        <v>258</v>
      </c>
      <c r="S6" s="11" t="s">
        <v>259</v>
      </c>
      <c r="T6" s="11" t="s">
        <v>260</v>
      </c>
      <c r="U6" s="11" t="s">
        <v>261</v>
      </c>
      <c r="V6" s="11" t="s">
        <v>262</v>
      </c>
      <c r="W6" s="11" t="s">
        <v>263</v>
      </c>
      <c r="X6" s="11" t="s">
        <v>264</v>
      </c>
      <c r="Y6" s="11" t="s">
        <v>265</v>
      </c>
      <c r="Z6" s="11" t="s">
        <v>266</v>
      </c>
      <c r="AA6" s="11" t="s">
        <v>267</v>
      </c>
      <c r="AB6" s="11" t="s">
        <v>268</v>
      </c>
      <c r="AC6" s="11" t="s">
        <v>269</v>
      </c>
      <c r="AD6" s="11" t="s">
        <v>270</v>
      </c>
      <c r="AE6" s="11" t="s">
        <v>271</v>
      </c>
      <c r="AF6" s="11" t="s">
        <v>272</v>
      </c>
      <c r="AG6" s="11" t="s">
        <v>273</v>
      </c>
      <c r="AH6" s="11" t="s">
        <v>274</v>
      </c>
      <c r="AI6" s="11" t="s">
        <v>275</v>
      </c>
      <c r="AJ6" s="11" t="s">
        <v>276</v>
      </c>
      <c r="AK6" s="11" t="s">
        <v>277</v>
      </c>
      <c r="AL6" s="11" t="s">
        <v>278</v>
      </c>
      <c r="AM6" s="11" t="s">
        <v>229</v>
      </c>
      <c r="AN6" s="11" t="s">
        <v>230</v>
      </c>
      <c r="AO6" s="11" t="s">
        <v>231</v>
      </c>
      <c r="AP6" s="11" t="s">
        <v>232</v>
      </c>
      <c r="AQ6" s="11" t="s">
        <v>233</v>
      </c>
      <c r="AR6" s="11" t="s">
        <v>234</v>
      </c>
      <c r="AS6" s="11" t="s">
        <v>235</v>
      </c>
      <c r="AT6" s="11" t="s">
        <v>236</v>
      </c>
      <c r="AU6" s="11" t="s">
        <v>237</v>
      </c>
      <c r="AV6" s="11" t="s">
        <v>238</v>
      </c>
      <c r="AW6" s="11" t="s">
        <v>239</v>
      </c>
      <c r="AX6" s="11" t="s">
        <v>240</v>
      </c>
      <c r="AY6" s="11" t="s">
        <v>241</v>
      </c>
      <c r="AZ6" s="11" t="s">
        <v>242</v>
      </c>
      <c r="BA6" s="11" t="s">
        <v>4</v>
      </c>
      <c r="BB6" s="131" t="s">
        <v>5</v>
      </c>
      <c r="BC6" s="131" t="s">
        <v>6</v>
      </c>
      <c r="BD6" s="131" t="s">
        <v>7</v>
      </c>
      <c r="BE6" s="131" t="s">
        <v>8</v>
      </c>
      <c r="BF6" s="131" t="s">
        <v>9</v>
      </c>
      <c r="BG6" s="131" t="s">
        <v>10</v>
      </c>
      <c r="BH6" s="131" t="s">
        <v>11</v>
      </c>
      <c r="BI6" s="131" t="s">
        <v>12</v>
      </c>
      <c r="BJ6" s="131" t="s">
        <v>13</v>
      </c>
      <c r="BK6" s="131" t="s">
        <v>14</v>
      </c>
      <c r="BL6" s="131" t="s">
        <v>15</v>
      </c>
      <c r="BM6" s="131" t="s">
        <v>16</v>
      </c>
      <c r="BN6" s="131" t="s">
        <v>17</v>
      </c>
      <c r="BO6" s="131" t="s">
        <v>204</v>
      </c>
      <c r="BP6" s="131" t="s">
        <v>205</v>
      </c>
      <c r="BQ6" s="131" t="s">
        <v>219</v>
      </c>
      <c r="BR6" s="131" t="s">
        <v>228</v>
      </c>
      <c r="BS6" s="39">
        <v>2015</v>
      </c>
      <c r="CB6" s="102">
        <v>1969</v>
      </c>
      <c r="CC6" s="102" t="s">
        <v>266</v>
      </c>
      <c r="CD6" s="102" t="s">
        <v>267</v>
      </c>
      <c r="CE6" s="102" t="s">
        <v>268</v>
      </c>
      <c r="CF6" s="102" t="s">
        <v>269</v>
      </c>
      <c r="CG6" s="102" t="s">
        <v>270</v>
      </c>
      <c r="CH6" s="102" t="s">
        <v>271</v>
      </c>
      <c r="CI6" s="102" t="s">
        <v>272</v>
      </c>
      <c r="CJ6" s="102" t="s">
        <v>273</v>
      </c>
      <c r="CK6" s="102" t="s">
        <v>274</v>
      </c>
      <c r="CL6" s="102" t="s">
        <v>275</v>
      </c>
      <c r="CM6" s="102" t="s">
        <v>276</v>
      </c>
      <c r="CN6" s="102" t="s">
        <v>277</v>
      </c>
      <c r="CO6" s="102" t="s">
        <v>278</v>
      </c>
      <c r="CP6" s="102" t="s">
        <v>229</v>
      </c>
      <c r="CQ6" s="102" t="s">
        <v>230</v>
      </c>
      <c r="CR6" s="102" t="s">
        <v>231</v>
      </c>
      <c r="CS6" s="102" t="s">
        <v>232</v>
      </c>
      <c r="CT6" s="102" t="s">
        <v>233</v>
      </c>
      <c r="CU6" s="102" t="s">
        <v>234</v>
      </c>
      <c r="CV6" s="102" t="s">
        <v>235</v>
      </c>
      <c r="CW6" s="102" t="s">
        <v>236</v>
      </c>
      <c r="CX6" s="102" t="s">
        <v>237</v>
      </c>
      <c r="CY6" s="102" t="s">
        <v>238</v>
      </c>
      <c r="CZ6" s="102" t="s">
        <v>239</v>
      </c>
      <c r="DA6" s="102" t="s">
        <v>240</v>
      </c>
      <c r="DB6" s="102" t="s">
        <v>241</v>
      </c>
      <c r="DC6" s="102" t="s">
        <v>242</v>
      </c>
      <c r="DD6" s="102" t="s">
        <v>4</v>
      </c>
      <c r="DE6" s="102" t="s">
        <v>5</v>
      </c>
      <c r="DF6" s="102" t="s">
        <v>6</v>
      </c>
      <c r="DG6" s="102" t="s">
        <v>7</v>
      </c>
      <c r="DH6" s="102" t="s">
        <v>8</v>
      </c>
      <c r="DI6" s="102" t="s">
        <v>9</v>
      </c>
      <c r="DJ6" s="102" t="s">
        <v>10</v>
      </c>
      <c r="DK6" s="102" t="s">
        <v>11</v>
      </c>
      <c r="DL6" s="102" t="s">
        <v>12</v>
      </c>
      <c r="DM6" s="102" t="s">
        <v>13</v>
      </c>
      <c r="DN6" s="102" t="s">
        <v>14</v>
      </c>
      <c r="DO6" s="102" t="s">
        <v>15</v>
      </c>
      <c r="DP6" s="102" t="s">
        <v>16</v>
      </c>
      <c r="DQ6" s="102" t="s">
        <v>17</v>
      </c>
      <c r="DR6" s="102" t="s">
        <v>204</v>
      </c>
      <c r="DS6" s="102" t="s">
        <v>205</v>
      </c>
      <c r="DT6" s="102" t="s">
        <v>219</v>
      </c>
      <c r="DU6" s="102" t="s">
        <v>228</v>
      </c>
      <c r="DV6" s="102" t="s">
        <v>1223</v>
      </c>
    </row>
    <row r="7" spans="1:126" ht="15" x14ac:dyDescent="0.25">
      <c r="A7" s="9" t="s">
        <v>18</v>
      </c>
      <c r="B7" s="8" t="s">
        <v>19</v>
      </c>
      <c r="C7" s="2">
        <v>14.273</v>
      </c>
      <c r="D7" s="2">
        <v>14.179</v>
      </c>
      <c r="E7" s="2">
        <v>14.678000000000001</v>
      </c>
      <c r="F7" s="2">
        <v>16.321000000000002</v>
      </c>
      <c r="G7" s="2">
        <v>17.013999999999999</v>
      </c>
      <c r="H7" s="2">
        <v>17.762</v>
      </c>
      <c r="I7" s="2">
        <v>19.120999999999999</v>
      </c>
      <c r="J7" s="2">
        <v>19.059000000000001</v>
      </c>
      <c r="K7" s="2">
        <v>20.363</v>
      </c>
      <c r="L7" s="2">
        <v>20.687000000000001</v>
      </c>
      <c r="M7" s="2">
        <v>20.936</v>
      </c>
      <c r="N7" s="2">
        <v>21.158999999999999</v>
      </c>
      <c r="O7" s="2">
        <v>22.795999999999999</v>
      </c>
      <c r="P7" s="2">
        <v>23.221</v>
      </c>
      <c r="Q7" s="2">
        <v>23.687000000000001</v>
      </c>
      <c r="R7" s="2">
        <v>25.234999999999999</v>
      </c>
      <c r="S7" s="2">
        <v>26.437000000000001</v>
      </c>
      <c r="T7" s="2">
        <v>27.888999999999999</v>
      </c>
      <c r="U7" s="2">
        <v>29.905000000000001</v>
      </c>
      <c r="V7" s="2">
        <v>31.663</v>
      </c>
      <c r="W7" s="2">
        <v>32.567</v>
      </c>
      <c r="X7" s="2">
        <v>34.159999999999997</v>
      </c>
      <c r="Y7" s="2">
        <v>35.280999999999999</v>
      </c>
      <c r="Z7" s="2">
        <v>35.201000000000001</v>
      </c>
      <c r="AA7" s="2">
        <v>36.332999999999998</v>
      </c>
      <c r="AB7" s="2">
        <v>38.764000000000003</v>
      </c>
      <c r="AC7" s="2">
        <v>40.542000000000002</v>
      </c>
      <c r="AD7" s="2">
        <v>40.698999999999998</v>
      </c>
      <c r="AE7" s="2">
        <v>39.473999999999997</v>
      </c>
      <c r="AF7" s="2">
        <v>42.058</v>
      </c>
      <c r="AG7" s="2">
        <v>44.551000000000002</v>
      </c>
      <c r="AH7" s="2">
        <v>46.747999999999998</v>
      </c>
      <c r="AI7" s="2">
        <v>48.119</v>
      </c>
      <c r="AJ7" s="2">
        <v>47.917999999999999</v>
      </c>
      <c r="AK7" s="2">
        <v>48.396000000000001</v>
      </c>
      <c r="AL7" s="2">
        <v>47.372</v>
      </c>
      <c r="AM7" s="2">
        <v>49.238</v>
      </c>
      <c r="AN7" s="2">
        <v>52.573</v>
      </c>
      <c r="AO7" s="2">
        <v>54.783999999999999</v>
      </c>
      <c r="AP7" s="2">
        <v>56.398000000000003</v>
      </c>
      <c r="AQ7" s="2">
        <v>59.351999999999997</v>
      </c>
      <c r="AR7" s="2">
        <v>61.939</v>
      </c>
      <c r="AS7" s="2">
        <v>63.600999999999999</v>
      </c>
      <c r="AT7" s="2">
        <v>64.757000000000005</v>
      </c>
      <c r="AU7" s="2">
        <v>64.314999999999998</v>
      </c>
      <c r="AV7" s="2">
        <v>66.414000000000001</v>
      </c>
      <c r="AW7" s="2">
        <v>68.495999999999995</v>
      </c>
      <c r="AX7" s="2">
        <v>71.534999999999997</v>
      </c>
      <c r="AY7" s="2">
        <v>73.938999999999993</v>
      </c>
      <c r="AZ7" s="2">
        <v>77.141000000000005</v>
      </c>
      <c r="BA7" s="2">
        <v>81.072999999999993</v>
      </c>
      <c r="BB7" s="2">
        <v>85.352000000000004</v>
      </c>
      <c r="BC7" s="2">
        <v>89.840999999999994</v>
      </c>
      <c r="BD7" s="2">
        <v>93.748000000000005</v>
      </c>
      <c r="BE7" s="2">
        <v>93.962000000000003</v>
      </c>
      <c r="BF7" s="2">
        <v>94.682000000000002</v>
      </c>
      <c r="BG7" s="2">
        <v>96.766000000000005</v>
      </c>
      <c r="BH7" s="2">
        <v>100.349</v>
      </c>
      <c r="BI7" s="2">
        <v>104.26300000000001</v>
      </c>
      <c r="BJ7" s="2">
        <v>106.373</v>
      </c>
      <c r="BK7" s="2">
        <v>108.24299999999999</v>
      </c>
      <c r="BL7" s="2">
        <v>106.38800000000001</v>
      </c>
      <c r="BM7" s="2">
        <v>100</v>
      </c>
      <c r="BN7" s="2">
        <v>102.99299999999999</v>
      </c>
      <c r="BO7" s="2">
        <v>104.834</v>
      </c>
      <c r="BP7" s="2">
        <v>107.42700000000001</v>
      </c>
      <c r="BQ7" s="2">
        <v>109.149</v>
      </c>
      <c r="BR7" s="2">
        <v>112.54600000000001</v>
      </c>
      <c r="BS7" s="45">
        <v>115.41</v>
      </c>
      <c r="BT7" s="40"/>
      <c r="BU7" s="97" t="str">
        <f>B7</f>
        <v xml:space="preserve">    All industries</v>
      </c>
      <c r="BV7" s="97"/>
      <c r="BW7" s="97"/>
      <c r="BX7" s="97"/>
      <c r="BY7" s="97"/>
      <c r="BZ7" s="100">
        <f>GO!BM7</f>
        <v>24657235</v>
      </c>
      <c r="CB7" s="103">
        <f t="shared" ref="CB7:CQ22" si="0">$BZ7*Y7*0.01</f>
        <v>8699319.0803500004</v>
      </c>
      <c r="CC7" s="103">
        <f t="shared" si="0"/>
        <v>8679593.2923499998</v>
      </c>
      <c r="CD7" s="103">
        <f t="shared" si="0"/>
        <v>8958713.1925499998</v>
      </c>
      <c r="CE7" s="103">
        <f t="shared" si="0"/>
        <v>9558130.5754000004</v>
      </c>
      <c r="CF7" s="103">
        <f t="shared" si="0"/>
        <v>9996536.2137000002</v>
      </c>
      <c r="CG7" s="103">
        <f t="shared" si="0"/>
        <v>10035248.07265</v>
      </c>
      <c r="CH7" s="103">
        <f t="shared" si="0"/>
        <v>9733196.9438999984</v>
      </c>
      <c r="CI7" s="103">
        <f t="shared" si="0"/>
        <v>10370339.896300001</v>
      </c>
      <c r="CJ7" s="103">
        <f t="shared" si="0"/>
        <v>10985044.764850002</v>
      </c>
      <c r="CK7" s="103">
        <f t="shared" si="0"/>
        <v>11526764.217800001</v>
      </c>
      <c r="CL7" s="103">
        <f t="shared" si="0"/>
        <v>11864814.90965</v>
      </c>
      <c r="CM7" s="103">
        <f t="shared" si="0"/>
        <v>11815253.8673</v>
      </c>
      <c r="CN7" s="103">
        <f t="shared" si="0"/>
        <v>11933115.4506</v>
      </c>
      <c r="CO7" s="103">
        <f t="shared" si="0"/>
        <v>11680625.364200002</v>
      </c>
      <c r="CP7" s="103">
        <f t="shared" si="0"/>
        <v>12140729.3693</v>
      </c>
      <c r="CQ7" s="103">
        <f t="shared" si="0"/>
        <v>12963048.156549999</v>
      </c>
      <c r="CR7" s="103">
        <f t="shared" ref="CR7:DG22" si="1">$BZ7*AO7*0.01</f>
        <v>13508219.622400001</v>
      </c>
      <c r="CS7" s="103">
        <f t="shared" si="1"/>
        <v>13906187.395300001</v>
      </c>
      <c r="CT7" s="103">
        <f t="shared" si="1"/>
        <v>14634562.1172</v>
      </c>
      <c r="CU7" s="103">
        <f t="shared" si="1"/>
        <v>15272444.78665</v>
      </c>
      <c r="CV7" s="103">
        <f t="shared" si="1"/>
        <v>15682248.03235</v>
      </c>
      <c r="CW7" s="103">
        <f t="shared" si="1"/>
        <v>15967285.668950003</v>
      </c>
      <c r="CX7" s="103">
        <f t="shared" si="1"/>
        <v>15858300.690249998</v>
      </c>
      <c r="CY7" s="103">
        <f t="shared" si="1"/>
        <v>16375856.0529</v>
      </c>
      <c r="CZ7" s="103">
        <f t="shared" si="1"/>
        <v>16889219.685600001</v>
      </c>
      <c r="DA7" s="103">
        <f t="shared" si="1"/>
        <v>17638553.057250001</v>
      </c>
      <c r="DB7" s="103">
        <f t="shared" si="1"/>
        <v>18231312.986649998</v>
      </c>
      <c r="DC7" s="103">
        <f t="shared" si="1"/>
        <v>19020837.651350003</v>
      </c>
      <c r="DD7" s="103">
        <f t="shared" si="1"/>
        <v>19990360.131549999</v>
      </c>
      <c r="DE7" s="103">
        <f t="shared" si="1"/>
        <v>21045443.2172</v>
      </c>
      <c r="DF7" s="103">
        <f t="shared" si="1"/>
        <v>22152306.496349998</v>
      </c>
      <c r="DG7" s="103">
        <f t="shared" si="1"/>
        <v>23115664.667800002</v>
      </c>
      <c r="DH7" s="103">
        <f t="shared" ref="DH7:DV23" si="2">$BZ7*BE7*0.01</f>
        <v>23168431.150700003</v>
      </c>
      <c r="DI7" s="103">
        <f t="shared" si="2"/>
        <v>23345963.242699999</v>
      </c>
      <c r="DJ7" s="103">
        <f t="shared" si="2"/>
        <v>23859820.020100001</v>
      </c>
      <c r="DK7" s="103">
        <f t="shared" si="2"/>
        <v>24743288.750149999</v>
      </c>
      <c r="DL7" s="103">
        <f t="shared" si="2"/>
        <v>25708372.928050004</v>
      </c>
      <c r="DM7" s="103">
        <f t="shared" si="2"/>
        <v>26228640.586550001</v>
      </c>
      <c r="DN7" s="103">
        <f t="shared" si="2"/>
        <v>26689730.881050002</v>
      </c>
      <c r="DO7" s="103">
        <f t="shared" si="2"/>
        <v>26232339.171800002</v>
      </c>
      <c r="DP7" s="103">
        <f t="shared" si="2"/>
        <v>24657235</v>
      </c>
      <c r="DQ7" s="103">
        <f t="shared" si="2"/>
        <v>25395226.04355</v>
      </c>
      <c r="DR7" s="103">
        <f t="shared" si="2"/>
        <v>25849165.739900004</v>
      </c>
      <c r="DS7" s="103">
        <f t="shared" si="2"/>
        <v>26488527.843450002</v>
      </c>
      <c r="DT7" s="103">
        <f t="shared" si="2"/>
        <v>26913125.430149999</v>
      </c>
      <c r="DU7" s="103">
        <f t="shared" si="2"/>
        <v>27750731.7031</v>
      </c>
      <c r="DV7" s="103">
        <f t="shared" si="2"/>
        <v>28456914.9135</v>
      </c>
    </row>
    <row r="8" spans="1:126" ht="15" x14ac:dyDescent="0.25">
      <c r="A8" s="9" t="s">
        <v>20</v>
      </c>
      <c r="B8" s="8" t="s">
        <v>21</v>
      </c>
      <c r="C8" s="2">
        <v>13.81</v>
      </c>
      <c r="D8" s="2">
        <v>13.709</v>
      </c>
      <c r="E8" s="2">
        <v>14.167</v>
      </c>
      <c r="F8" s="2">
        <v>15.898999999999999</v>
      </c>
      <c r="G8" s="2">
        <v>16.257000000000001</v>
      </c>
      <c r="H8" s="2">
        <v>16.745000000000001</v>
      </c>
      <c r="I8" s="2">
        <v>18.065000000000001</v>
      </c>
      <c r="J8" s="2">
        <v>18.120999999999999</v>
      </c>
      <c r="K8" s="2">
        <v>19.524999999999999</v>
      </c>
      <c r="L8" s="2">
        <v>19.896000000000001</v>
      </c>
      <c r="M8" s="2">
        <v>20.064</v>
      </c>
      <c r="N8" s="2">
        <v>20.254000000000001</v>
      </c>
      <c r="O8" s="2">
        <v>21.981999999999999</v>
      </c>
      <c r="P8" s="2">
        <v>22.408000000000001</v>
      </c>
      <c r="Q8" s="2">
        <v>22.818999999999999</v>
      </c>
      <c r="R8" s="2">
        <v>24.288</v>
      </c>
      <c r="S8" s="2">
        <v>25.478000000000002</v>
      </c>
      <c r="T8" s="2">
        <v>26.959</v>
      </c>
      <c r="U8" s="2">
        <v>28.995999999999999</v>
      </c>
      <c r="V8" s="2">
        <v>30.62</v>
      </c>
      <c r="W8" s="2">
        <v>31.295999999999999</v>
      </c>
      <c r="X8" s="2">
        <v>32.807000000000002</v>
      </c>
      <c r="Y8" s="2">
        <v>33.930999999999997</v>
      </c>
      <c r="Z8" s="2">
        <v>33.863999999999997</v>
      </c>
      <c r="AA8" s="2">
        <v>35.085000000000001</v>
      </c>
      <c r="AB8" s="2">
        <v>37.688000000000002</v>
      </c>
      <c r="AC8" s="2">
        <v>39.658000000000001</v>
      </c>
      <c r="AD8" s="2">
        <v>39.738999999999997</v>
      </c>
      <c r="AE8" s="2">
        <v>38.308</v>
      </c>
      <c r="AF8" s="2">
        <v>41.143000000000001</v>
      </c>
      <c r="AG8" s="2">
        <v>43.811</v>
      </c>
      <c r="AH8" s="2">
        <v>46.093000000000004</v>
      </c>
      <c r="AI8" s="2">
        <v>47.524999999999999</v>
      </c>
      <c r="AJ8" s="2">
        <v>47.225000000000001</v>
      </c>
      <c r="AK8" s="2">
        <v>47.658999999999999</v>
      </c>
      <c r="AL8" s="2">
        <v>46.405000000000001</v>
      </c>
      <c r="AM8" s="2">
        <v>48.273000000000003</v>
      </c>
      <c r="AN8" s="2">
        <v>51.835000000000001</v>
      </c>
      <c r="AO8" s="2">
        <v>53.960999999999999</v>
      </c>
      <c r="AP8" s="2">
        <v>55.417999999999999</v>
      </c>
      <c r="AQ8" s="2">
        <v>58.564</v>
      </c>
      <c r="AR8" s="2">
        <v>61.286999999999999</v>
      </c>
      <c r="AS8" s="2">
        <v>62.899000000000001</v>
      </c>
      <c r="AT8" s="2">
        <v>63.963000000000001</v>
      </c>
      <c r="AU8" s="2">
        <v>63.341999999999999</v>
      </c>
      <c r="AV8" s="2">
        <v>65.602999999999994</v>
      </c>
      <c r="AW8" s="2">
        <v>67.879000000000005</v>
      </c>
      <c r="AX8" s="2">
        <v>71.164000000000001</v>
      </c>
      <c r="AY8" s="2">
        <v>73.813999999999993</v>
      </c>
      <c r="AZ8" s="2">
        <v>77.335999999999999</v>
      </c>
      <c r="BA8" s="2">
        <v>81.581999999999994</v>
      </c>
      <c r="BB8" s="2">
        <v>86.194000000000003</v>
      </c>
      <c r="BC8" s="2">
        <v>91.007999999999996</v>
      </c>
      <c r="BD8" s="2">
        <v>95.224999999999994</v>
      </c>
      <c r="BE8" s="2">
        <v>95.093999999999994</v>
      </c>
      <c r="BF8" s="2">
        <v>95.507999999999996</v>
      </c>
      <c r="BG8" s="2">
        <v>97.695999999999998</v>
      </c>
      <c r="BH8" s="2">
        <v>101.601</v>
      </c>
      <c r="BI8" s="2">
        <v>105.965</v>
      </c>
      <c r="BJ8" s="2">
        <v>108.193</v>
      </c>
      <c r="BK8" s="2">
        <v>110.163</v>
      </c>
      <c r="BL8" s="2">
        <v>107.78100000000001</v>
      </c>
      <c r="BM8" s="2">
        <v>100</v>
      </c>
      <c r="BN8" s="2">
        <v>103.416</v>
      </c>
      <c r="BO8" s="2">
        <v>105.84</v>
      </c>
      <c r="BP8" s="2">
        <v>108.926</v>
      </c>
      <c r="BQ8" s="2">
        <v>111.238</v>
      </c>
      <c r="BR8" s="2">
        <v>115.21599999999999</v>
      </c>
      <c r="BS8" s="45">
        <v>118.429</v>
      </c>
      <c r="BT8" s="40"/>
      <c r="BU8" s="97" t="str">
        <f t="shared" ref="BU8:BU71" si="3">B8</f>
        <v>Private industries</v>
      </c>
      <c r="BV8" s="97"/>
      <c r="BW8" s="97"/>
      <c r="BX8" s="97"/>
      <c r="BY8" s="97"/>
      <c r="BZ8" s="100">
        <f>GO!BM8</f>
        <v>21425920</v>
      </c>
      <c r="CB8" s="103">
        <f t="shared" si="0"/>
        <v>7270028.9151999997</v>
      </c>
      <c r="CC8" s="103">
        <f t="shared" si="0"/>
        <v>7255673.5488</v>
      </c>
      <c r="CD8" s="103">
        <f t="shared" si="0"/>
        <v>7517284.0320000006</v>
      </c>
      <c r="CE8" s="103">
        <f t="shared" si="0"/>
        <v>8075000.7296000002</v>
      </c>
      <c r="CF8" s="103">
        <f t="shared" si="0"/>
        <v>8497091.353600001</v>
      </c>
      <c r="CG8" s="103">
        <f t="shared" si="0"/>
        <v>8514446.3487999998</v>
      </c>
      <c r="CH8" s="103">
        <f t="shared" si="0"/>
        <v>8207841.4336000001</v>
      </c>
      <c r="CI8" s="103">
        <f t="shared" si="0"/>
        <v>8815266.2656000014</v>
      </c>
      <c r="CJ8" s="103">
        <f t="shared" si="0"/>
        <v>9386909.8112000003</v>
      </c>
      <c r="CK8" s="103">
        <f t="shared" si="0"/>
        <v>9875849.3056000005</v>
      </c>
      <c r="CL8" s="103">
        <f t="shared" si="0"/>
        <v>10182668.48</v>
      </c>
      <c r="CM8" s="103">
        <f t="shared" si="0"/>
        <v>10118390.720000001</v>
      </c>
      <c r="CN8" s="103">
        <f t="shared" si="0"/>
        <v>10211379.2128</v>
      </c>
      <c r="CO8" s="103">
        <f t="shared" si="0"/>
        <v>9942698.1760000009</v>
      </c>
      <c r="CP8" s="103">
        <f t="shared" si="0"/>
        <v>10342934.3616</v>
      </c>
      <c r="CQ8" s="103">
        <f t="shared" si="0"/>
        <v>11106125.632000001</v>
      </c>
      <c r="CR8" s="103">
        <f t="shared" si="1"/>
        <v>11561640.691199999</v>
      </c>
      <c r="CS8" s="103">
        <f t="shared" si="1"/>
        <v>11873816.3456</v>
      </c>
      <c r="CT8" s="103">
        <f t="shared" si="1"/>
        <v>12547875.788800001</v>
      </c>
      <c r="CU8" s="103">
        <f t="shared" si="1"/>
        <v>13131303.590399999</v>
      </c>
      <c r="CV8" s="103">
        <f t="shared" si="1"/>
        <v>13476689.4208</v>
      </c>
      <c r="CW8" s="103">
        <f t="shared" si="1"/>
        <v>13704661.209600002</v>
      </c>
      <c r="CX8" s="103">
        <f t="shared" si="1"/>
        <v>13571606.246399999</v>
      </c>
      <c r="CY8" s="103">
        <f t="shared" si="1"/>
        <v>14056046.297600001</v>
      </c>
      <c r="CZ8" s="103">
        <f t="shared" si="1"/>
        <v>14543700.2368</v>
      </c>
      <c r="DA8" s="103">
        <f t="shared" si="1"/>
        <v>15247541.708800001</v>
      </c>
      <c r="DB8" s="103">
        <f t="shared" si="1"/>
        <v>15815328.588799998</v>
      </c>
      <c r="DC8" s="103">
        <f t="shared" si="1"/>
        <v>16569949.4912</v>
      </c>
      <c r="DD8" s="103">
        <f t="shared" si="1"/>
        <v>17479694.054399997</v>
      </c>
      <c r="DE8" s="103">
        <f t="shared" si="1"/>
        <v>18467857.4848</v>
      </c>
      <c r="DF8" s="103">
        <f t="shared" si="1"/>
        <v>19499301.273600001</v>
      </c>
      <c r="DG8" s="103">
        <f t="shared" si="1"/>
        <v>20402832.319999997</v>
      </c>
      <c r="DH8" s="103">
        <f t="shared" si="2"/>
        <v>20374764.364799999</v>
      </c>
      <c r="DI8" s="103">
        <f t="shared" si="2"/>
        <v>20463467.673599999</v>
      </c>
      <c r="DJ8" s="103">
        <f t="shared" si="2"/>
        <v>20932266.803199999</v>
      </c>
      <c r="DK8" s="103">
        <f t="shared" si="2"/>
        <v>21768948.979200002</v>
      </c>
      <c r="DL8" s="103">
        <f t="shared" si="2"/>
        <v>22703976.128000002</v>
      </c>
      <c r="DM8" s="103">
        <f t="shared" si="2"/>
        <v>23181345.625599999</v>
      </c>
      <c r="DN8" s="103">
        <f t="shared" si="2"/>
        <v>23603436.249600001</v>
      </c>
      <c r="DO8" s="103">
        <f t="shared" si="2"/>
        <v>23093070.835200001</v>
      </c>
      <c r="DP8" s="103">
        <f t="shared" si="2"/>
        <v>21425920</v>
      </c>
      <c r="DQ8" s="103">
        <f t="shared" si="2"/>
        <v>22157829.427199997</v>
      </c>
      <c r="DR8" s="103">
        <f t="shared" si="2"/>
        <v>22677193.728000004</v>
      </c>
      <c r="DS8" s="103">
        <f t="shared" si="2"/>
        <v>23338397.619200002</v>
      </c>
      <c r="DT8" s="103">
        <f t="shared" si="2"/>
        <v>23833764.889600001</v>
      </c>
      <c r="DU8" s="103">
        <f t="shared" si="2"/>
        <v>24686087.987199999</v>
      </c>
      <c r="DV8" s="103">
        <f t="shared" si="2"/>
        <v>25374502.796799999</v>
      </c>
    </row>
    <row r="9" spans="1:126" ht="15" x14ac:dyDescent="0.25">
      <c r="A9" s="9" t="s">
        <v>22</v>
      </c>
      <c r="B9" s="8" t="s">
        <v>23</v>
      </c>
      <c r="C9" s="2">
        <v>28.983000000000001</v>
      </c>
      <c r="D9" s="2">
        <v>31.364000000000001</v>
      </c>
      <c r="E9" s="2">
        <v>30.414000000000001</v>
      </c>
      <c r="F9" s="2">
        <v>32.454000000000001</v>
      </c>
      <c r="G9" s="2">
        <v>32.246000000000002</v>
      </c>
      <c r="H9" s="2">
        <v>33.212000000000003</v>
      </c>
      <c r="I9" s="2">
        <v>34.020000000000003</v>
      </c>
      <c r="J9" s="2">
        <v>35.079000000000001</v>
      </c>
      <c r="K9" s="2">
        <v>36.536000000000001</v>
      </c>
      <c r="L9" s="2">
        <v>36.96</v>
      </c>
      <c r="M9" s="2">
        <v>36.593000000000004</v>
      </c>
      <c r="N9" s="2">
        <v>37.692</v>
      </c>
      <c r="O9" s="2">
        <v>39.261000000000003</v>
      </c>
      <c r="P9" s="2">
        <v>40.402000000000001</v>
      </c>
      <c r="Q9" s="2">
        <v>41.463000000000001</v>
      </c>
      <c r="R9" s="2">
        <v>42.5</v>
      </c>
      <c r="S9" s="2">
        <v>44.241</v>
      </c>
      <c r="T9" s="2">
        <v>43.808</v>
      </c>
      <c r="U9" s="2">
        <v>46.146999999999998</v>
      </c>
      <c r="V9" s="2">
        <v>46.707999999999998</v>
      </c>
      <c r="W9" s="2">
        <v>49.006</v>
      </c>
      <c r="X9" s="2">
        <v>49.518000000000001</v>
      </c>
      <c r="Y9" s="2">
        <v>51.008000000000003</v>
      </c>
      <c r="Z9" s="2">
        <v>51.805</v>
      </c>
      <c r="AA9" s="2">
        <v>53.902000000000001</v>
      </c>
      <c r="AB9" s="2">
        <v>56.725000000000001</v>
      </c>
      <c r="AC9" s="2">
        <v>57.072000000000003</v>
      </c>
      <c r="AD9" s="2">
        <v>54.618000000000002</v>
      </c>
      <c r="AE9" s="2">
        <v>57.23</v>
      </c>
      <c r="AF9" s="2">
        <v>58.469000000000001</v>
      </c>
      <c r="AG9" s="2">
        <v>60.957000000000001</v>
      </c>
      <c r="AH9" s="2">
        <v>63.542000000000002</v>
      </c>
      <c r="AI9" s="2">
        <v>66.581000000000003</v>
      </c>
      <c r="AJ9" s="2">
        <v>64.421000000000006</v>
      </c>
      <c r="AK9" s="2">
        <v>68.451999999999998</v>
      </c>
      <c r="AL9" s="2">
        <v>68.893000000000001</v>
      </c>
      <c r="AM9" s="2">
        <v>60.683</v>
      </c>
      <c r="AN9" s="2">
        <v>68.787999999999997</v>
      </c>
      <c r="AO9" s="2">
        <v>71.954999999999998</v>
      </c>
      <c r="AP9" s="2">
        <v>71.212000000000003</v>
      </c>
      <c r="AQ9" s="2">
        <v>73.765000000000001</v>
      </c>
      <c r="AR9" s="2">
        <v>70.775999999999996</v>
      </c>
      <c r="AS9" s="2">
        <v>74.28</v>
      </c>
      <c r="AT9" s="2">
        <v>77.108000000000004</v>
      </c>
      <c r="AU9" s="2">
        <v>77.781999999999996</v>
      </c>
      <c r="AV9" s="2">
        <v>81.888000000000005</v>
      </c>
      <c r="AW9" s="2">
        <v>79.844999999999999</v>
      </c>
      <c r="AX9" s="2">
        <v>86.712999999999994</v>
      </c>
      <c r="AY9" s="2">
        <v>83.686999999999998</v>
      </c>
      <c r="AZ9" s="2">
        <v>84.977999999999994</v>
      </c>
      <c r="BA9" s="2">
        <v>89.372</v>
      </c>
      <c r="BB9" s="2">
        <v>91.207999999999998</v>
      </c>
      <c r="BC9" s="2">
        <v>94.516999999999996</v>
      </c>
      <c r="BD9" s="2">
        <v>93.168000000000006</v>
      </c>
      <c r="BE9" s="2">
        <v>92.557000000000002</v>
      </c>
      <c r="BF9" s="2">
        <v>92.725999999999999</v>
      </c>
      <c r="BG9" s="2">
        <v>95.388000000000005</v>
      </c>
      <c r="BH9" s="2">
        <v>98.662999999999997</v>
      </c>
      <c r="BI9" s="2">
        <v>99.662999999999997</v>
      </c>
      <c r="BJ9" s="2">
        <v>100.226</v>
      </c>
      <c r="BK9" s="2">
        <v>98.438000000000002</v>
      </c>
      <c r="BL9" s="2">
        <v>97.113</v>
      </c>
      <c r="BM9" s="2">
        <v>100</v>
      </c>
      <c r="BN9" s="2">
        <v>101.252</v>
      </c>
      <c r="BO9" s="2">
        <v>97.902000000000001</v>
      </c>
      <c r="BP9" s="2">
        <v>96.566999999999993</v>
      </c>
      <c r="BQ9" s="2">
        <v>102.264</v>
      </c>
      <c r="BR9" s="2">
        <v>104.396</v>
      </c>
      <c r="BS9" s="45">
        <v>107.136</v>
      </c>
      <c r="BT9" s="40"/>
      <c r="BU9" s="97" t="str">
        <f t="shared" si="3"/>
        <v xml:space="preserve">  Agriculture, forestry, fishing, and hunting</v>
      </c>
      <c r="BV9" s="97"/>
      <c r="BW9" s="97"/>
      <c r="BX9" s="97"/>
      <c r="BY9" s="97"/>
      <c r="BZ9" s="100">
        <f>GO!BM9</f>
        <v>341925</v>
      </c>
      <c r="CB9" s="103">
        <f t="shared" si="0"/>
        <v>174409.10400000002</v>
      </c>
      <c r="CC9" s="103">
        <f t="shared" si="0"/>
        <v>177134.24625</v>
      </c>
      <c r="CD9" s="103">
        <f t="shared" si="0"/>
        <v>184304.41350000002</v>
      </c>
      <c r="CE9" s="103">
        <f t="shared" si="0"/>
        <v>193956.95625000002</v>
      </c>
      <c r="CF9" s="103">
        <f t="shared" si="0"/>
        <v>195143.43600000002</v>
      </c>
      <c r="CG9" s="103">
        <f t="shared" si="0"/>
        <v>186752.59650000001</v>
      </c>
      <c r="CH9" s="103">
        <f t="shared" si="0"/>
        <v>195683.67749999999</v>
      </c>
      <c r="CI9" s="103">
        <f t="shared" si="0"/>
        <v>199920.12825000001</v>
      </c>
      <c r="CJ9" s="103">
        <f t="shared" si="0"/>
        <v>208427.22225000002</v>
      </c>
      <c r="CK9" s="103">
        <f t="shared" si="0"/>
        <v>217265.98350000003</v>
      </c>
      <c r="CL9" s="103">
        <f t="shared" si="0"/>
        <v>227657.08425000001</v>
      </c>
      <c r="CM9" s="103">
        <f t="shared" si="0"/>
        <v>220271.50425</v>
      </c>
      <c r="CN9" s="103">
        <f t="shared" si="0"/>
        <v>234054.50099999999</v>
      </c>
      <c r="CO9" s="103">
        <f t="shared" si="0"/>
        <v>235562.39025</v>
      </c>
      <c r="CP9" s="103">
        <f t="shared" si="0"/>
        <v>207490.34774999999</v>
      </c>
      <c r="CQ9" s="103">
        <f t="shared" si="0"/>
        <v>235203.36899999998</v>
      </c>
      <c r="CR9" s="103">
        <f t="shared" si="1"/>
        <v>246032.13375000001</v>
      </c>
      <c r="CS9" s="103">
        <f t="shared" si="1"/>
        <v>243491.63100000002</v>
      </c>
      <c r="CT9" s="103">
        <f t="shared" si="1"/>
        <v>252220.97625000001</v>
      </c>
      <c r="CU9" s="103">
        <f t="shared" si="1"/>
        <v>242000.83799999999</v>
      </c>
      <c r="CV9" s="103">
        <f t="shared" si="1"/>
        <v>253981.89</v>
      </c>
      <c r="CW9" s="103">
        <f t="shared" si="1"/>
        <v>263651.52900000004</v>
      </c>
      <c r="CX9" s="103">
        <f t="shared" si="1"/>
        <v>265956.10349999997</v>
      </c>
      <c r="CY9" s="103">
        <f t="shared" si="1"/>
        <v>279995.54400000005</v>
      </c>
      <c r="CZ9" s="103">
        <f t="shared" si="1"/>
        <v>273010.01624999999</v>
      </c>
      <c r="DA9" s="103">
        <f t="shared" si="1"/>
        <v>296493.42524999997</v>
      </c>
      <c r="DB9" s="103">
        <f t="shared" si="1"/>
        <v>286146.77474999998</v>
      </c>
      <c r="DC9" s="103">
        <f t="shared" si="1"/>
        <v>290561.02649999998</v>
      </c>
      <c r="DD9" s="103">
        <f t="shared" si="1"/>
        <v>305585.21100000001</v>
      </c>
      <c r="DE9" s="103">
        <f t="shared" si="1"/>
        <v>311862.95399999997</v>
      </c>
      <c r="DF9" s="103">
        <f t="shared" si="1"/>
        <v>323177.25224999996</v>
      </c>
      <c r="DG9" s="103">
        <f t="shared" si="1"/>
        <v>318564.68400000001</v>
      </c>
      <c r="DH9" s="103">
        <f t="shared" si="2"/>
        <v>316475.52225000004</v>
      </c>
      <c r="DI9" s="103">
        <f t="shared" si="2"/>
        <v>317053.37550000002</v>
      </c>
      <c r="DJ9" s="103">
        <f t="shared" si="2"/>
        <v>326155.41900000005</v>
      </c>
      <c r="DK9" s="103">
        <f t="shared" si="2"/>
        <v>337353.46275000001</v>
      </c>
      <c r="DL9" s="103">
        <f t="shared" si="2"/>
        <v>340772.71275000001</v>
      </c>
      <c r="DM9" s="103">
        <f t="shared" si="2"/>
        <v>342697.75049999997</v>
      </c>
      <c r="DN9" s="103">
        <f t="shared" si="2"/>
        <v>336584.13150000002</v>
      </c>
      <c r="DO9" s="103">
        <f t="shared" si="2"/>
        <v>332053.62524999998</v>
      </c>
      <c r="DP9" s="103">
        <f t="shared" si="2"/>
        <v>341925</v>
      </c>
      <c r="DQ9" s="103">
        <f t="shared" si="2"/>
        <v>346205.90100000001</v>
      </c>
      <c r="DR9" s="103">
        <f t="shared" si="2"/>
        <v>334751.41350000002</v>
      </c>
      <c r="DS9" s="103">
        <f t="shared" si="2"/>
        <v>330186.71474999998</v>
      </c>
      <c r="DT9" s="103">
        <f t="shared" si="2"/>
        <v>349666.18199999997</v>
      </c>
      <c r="DU9" s="103">
        <f t="shared" si="2"/>
        <v>356956.02299999999</v>
      </c>
      <c r="DV9" s="103">
        <f t="shared" si="2"/>
        <v>366324.76799999998</v>
      </c>
    </row>
    <row r="10" spans="1:126" ht="15" x14ac:dyDescent="0.25">
      <c r="A10" s="9" t="s">
        <v>24</v>
      </c>
      <c r="B10" s="9" t="s">
        <v>25</v>
      </c>
      <c r="C10" s="2">
        <v>27.802</v>
      </c>
      <c r="D10" s="2">
        <v>30.347000000000001</v>
      </c>
      <c r="E10" s="2">
        <v>29.475999999999999</v>
      </c>
      <c r="F10" s="2">
        <v>31.145</v>
      </c>
      <c r="G10" s="2">
        <v>30.876000000000001</v>
      </c>
      <c r="H10" s="2">
        <v>31.902999999999999</v>
      </c>
      <c r="I10" s="2">
        <v>32.482999999999997</v>
      </c>
      <c r="J10" s="2">
        <v>33.656999999999996</v>
      </c>
      <c r="K10" s="2">
        <v>34.762</v>
      </c>
      <c r="L10" s="2">
        <v>35.238</v>
      </c>
      <c r="M10" s="2">
        <v>34.972000000000001</v>
      </c>
      <c r="N10" s="2">
        <v>36.213000000000001</v>
      </c>
      <c r="O10" s="2">
        <v>37.618000000000002</v>
      </c>
      <c r="P10" s="2">
        <v>38.613</v>
      </c>
      <c r="Q10" s="2">
        <v>39.57</v>
      </c>
      <c r="R10" s="2">
        <v>40.323999999999998</v>
      </c>
      <c r="S10" s="2">
        <v>41.81</v>
      </c>
      <c r="T10" s="2">
        <v>41.119</v>
      </c>
      <c r="U10" s="2">
        <v>43.277999999999999</v>
      </c>
      <c r="V10" s="2">
        <v>43.497999999999998</v>
      </c>
      <c r="W10" s="2">
        <v>45.917999999999999</v>
      </c>
      <c r="X10" s="2">
        <v>45.731999999999999</v>
      </c>
      <c r="Y10" s="2">
        <v>47.192</v>
      </c>
      <c r="Z10" s="2">
        <v>48.468000000000004</v>
      </c>
      <c r="AA10" s="2">
        <v>50.347999999999999</v>
      </c>
      <c r="AB10" s="2">
        <v>51.661999999999999</v>
      </c>
      <c r="AC10" s="2">
        <v>52.570999999999998</v>
      </c>
      <c r="AD10" s="2">
        <v>49.536000000000001</v>
      </c>
      <c r="AE10" s="2">
        <v>52.726999999999997</v>
      </c>
      <c r="AF10" s="2">
        <v>53.694000000000003</v>
      </c>
      <c r="AG10" s="2">
        <v>56.085999999999999</v>
      </c>
      <c r="AH10" s="2">
        <v>58.738</v>
      </c>
      <c r="AI10" s="2">
        <v>62.253999999999998</v>
      </c>
      <c r="AJ10" s="2">
        <v>59.622</v>
      </c>
      <c r="AK10" s="2">
        <v>64.114000000000004</v>
      </c>
      <c r="AL10" s="2">
        <v>65.132000000000005</v>
      </c>
      <c r="AM10" s="2">
        <v>55.29</v>
      </c>
      <c r="AN10" s="2">
        <v>63.825000000000003</v>
      </c>
      <c r="AO10" s="2">
        <v>68.245000000000005</v>
      </c>
      <c r="AP10" s="2">
        <v>66.951999999999998</v>
      </c>
      <c r="AQ10" s="2">
        <v>69.629000000000005</v>
      </c>
      <c r="AR10" s="2">
        <v>66.775000000000006</v>
      </c>
      <c r="AS10" s="2">
        <v>70.801000000000002</v>
      </c>
      <c r="AT10" s="2">
        <v>73.893000000000001</v>
      </c>
      <c r="AU10" s="2">
        <v>74.930000000000007</v>
      </c>
      <c r="AV10" s="2">
        <v>78.828000000000003</v>
      </c>
      <c r="AW10" s="2">
        <v>76.984999999999999</v>
      </c>
      <c r="AX10" s="2">
        <v>84.066000000000003</v>
      </c>
      <c r="AY10" s="2">
        <v>80.644000000000005</v>
      </c>
      <c r="AZ10" s="2">
        <v>82.230999999999995</v>
      </c>
      <c r="BA10" s="2">
        <v>87.99</v>
      </c>
      <c r="BB10" s="2">
        <v>88.516000000000005</v>
      </c>
      <c r="BC10" s="2">
        <v>90.548000000000002</v>
      </c>
      <c r="BD10" s="2">
        <v>91.694000000000003</v>
      </c>
      <c r="BE10" s="2">
        <v>90.382000000000005</v>
      </c>
      <c r="BF10" s="2">
        <v>90.007999999999996</v>
      </c>
      <c r="BG10" s="2">
        <v>92.643000000000001</v>
      </c>
      <c r="BH10" s="2">
        <v>95.33</v>
      </c>
      <c r="BI10" s="2">
        <v>96.468999999999994</v>
      </c>
      <c r="BJ10" s="2">
        <v>97.12</v>
      </c>
      <c r="BK10" s="2">
        <v>96.995000000000005</v>
      </c>
      <c r="BL10" s="2">
        <v>96.41</v>
      </c>
      <c r="BM10" s="2">
        <v>100</v>
      </c>
      <c r="BN10" s="2">
        <v>101.114</v>
      </c>
      <c r="BO10" s="2">
        <v>97.058000000000007</v>
      </c>
      <c r="BP10" s="2">
        <v>96.088999999999999</v>
      </c>
      <c r="BQ10" s="2">
        <v>102.179</v>
      </c>
      <c r="BR10" s="2">
        <v>103.839</v>
      </c>
      <c r="BS10" s="45" t="s">
        <v>381</v>
      </c>
      <c r="BT10" s="40"/>
      <c r="BU10" s="97" t="str">
        <f t="shared" si="3"/>
        <v xml:space="preserve">    Farms</v>
      </c>
      <c r="BV10" s="97"/>
      <c r="BW10" s="97"/>
      <c r="BX10" s="97"/>
      <c r="BY10" s="97"/>
      <c r="BZ10" s="100">
        <f>GO!BM10</f>
        <v>301172</v>
      </c>
      <c r="CB10" s="103">
        <f t="shared" si="0"/>
        <v>142129.09024000002</v>
      </c>
      <c r="CC10" s="103">
        <f t="shared" si="0"/>
        <v>145972.04496000003</v>
      </c>
      <c r="CD10" s="103">
        <f t="shared" si="0"/>
        <v>151634.07856000002</v>
      </c>
      <c r="CE10" s="103">
        <f t="shared" si="0"/>
        <v>155591.47864000002</v>
      </c>
      <c r="CF10" s="103">
        <f t="shared" si="0"/>
        <v>158329.13211999999</v>
      </c>
      <c r="CG10" s="103">
        <f t="shared" si="0"/>
        <v>149188.56192000001</v>
      </c>
      <c r="CH10" s="103">
        <f t="shared" si="0"/>
        <v>158798.96044</v>
      </c>
      <c r="CI10" s="103">
        <f t="shared" si="0"/>
        <v>161711.29368</v>
      </c>
      <c r="CJ10" s="103">
        <f t="shared" si="0"/>
        <v>168915.32792000001</v>
      </c>
      <c r="CK10" s="103">
        <f t="shared" si="0"/>
        <v>176902.40936000002</v>
      </c>
      <c r="CL10" s="103">
        <f t="shared" si="0"/>
        <v>187491.61688000002</v>
      </c>
      <c r="CM10" s="103">
        <f t="shared" si="0"/>
        <v>179564.76984000002</v>
      </c>
      <c r="CN10" s="103">
        <f t="shared" si="0"/>
        <v>193093.41608000002</v>
      </c>
      <c r="CO10" s="103">
        <f t="shared" si="0"/>
        <v>196159.34703999999</v>
      </c>
      <c r="CP10" s="103">
        <f t="shared" si="0"/>
        <v>166517.9988</v>
      </c>
      <c r="CQ10" s="103">
        <f t="shared" si="0"/>
        <v>192223.02900000004</v>
      </c>
      <c r="CR10" s="103">
        <f t="shared" si="1"/>
        <v>205534.83140000002</v>
      </c>
      <c r="CS10" s="103">
        <f t="shared" si="1"/>
        <v>201640.67744</v>
      </c>
      <c r="CT10" s="103">
        <f t="shared" si="1"/>
        <v>209703.05188000001</v>
      </c>
      <c r="CU10" s="103">
        <f t="shared" si="1"/>
        <v>201107.603</v>
      </c>
      <c r="CV10" s="103">
        <f t="shared" si="1"/>
        <v>213232.78771999999</v>
      </c>
      <c r="CW10" s="103">
        <f t="shared" si="1"/>
        <v>222545.02596</v>
      </c>
      <c r="CX10" s="103">
        <f t="shared" si="1"/>
        <v>225668.1796</v>
      </c>
      <c r="CY10" s="103">
        <f t="shared" si="1"/>
        <v>237407.86416000003</v>
      </c>
      <c r="CZ10" s="103">
        <f t="shared" si="1"/>
        <v>231857.26419999998</v>
      </c>
      <c r="DA10" s="103">
        <f t="shared" si="1"/>
        <v>253183.25352000003</v>
      </c>
      <c r="DB10" s="103">
        <f t="shared" si="1"/>
        <v>242877.14768000002</v>
      </c>
      <c r="DC10" s="103">
        <f t="shared" si="1"/>
        <v>247656.74731999997</v>
      </c>
      <c r="DD10" s="103">
        <f t="shared" si="1"/>
        <v>265001.24280000001</v>
      </c>
      <c r="DE10" s="103">
        <f t="shared" si="1"/>
        <v>266585.40752000001</v>
      </c>
      <c r="DF10" s="103">
        <f t="shared" si="1"/>
        <v>272705.22256000002</v>
      </c>
      <c r="DG10" s="103">
        <f t="shared" si="1"/>
        <v>276156.65367999999</v>
      </c>
      <c r="DH10" s="103">
        <f t="shared" si="2"/>
        <v>272205.27704000002</v>
      </c>
      <c r="DI10" s="103">
        <f t="shared" si="2"/>
        <v>271078.89376000001</v>
      </c>
      <c r="DJ10" s="103">
        <f t="shared" si="2"/>
        <v>279014.77596</v>
      </c>
      <c r="DK10" s="103">
        <f t="shared" si="2"/>
        <v>287107.26759999996</v>
      </c>
      <c r="DL10" s="103">
        <f t="shared" si="2"/>
        <v>290537.61667999998</v>
      </c>
      <c r="DM10" s="103">
        <f t="shared" si="2"/>
        <v>292498.2464</v>
      </c>
      <c r="DN10" s="103">
        <f t="shared" si="2"/>
        <v>292121.78140000004</v>
      </c>
      <c r="DO10" s="103">
        <f t="shared" si="2"/>
        <v>290359.9252</v>
      </c>
      <c r="DP10" s="103">
        <f t="shared" si="2"/>
        <v>301172</v>
      </c>
      <c r="DQ10" s="103">
        <f t="shared" si="2"/>
        <v>304527.05608000001</v>
      </c>
      <c r="DR10" s="103">
        <f t="shared" si="2"/>
        <v>292311.51976000005</v>
      </c>
      <c r="DS10" s="103">
        <f t="shared" si="2"/>
        <v>289393.16307999997</v>
      </c>
      <c r="DT10" s="103">
        <f t="shared" si="2"/>
        <v>307734.53788000002</v>
      </c>
      <c r="DU10" s="103">
        <f t="shared" si="2"/>
        <v>312733.99307999999</v>
      </c>
      <c r="DV10" s="103" t="e">
        <f t="shared" si="2"/>
        <v>#VALUE!</v>
      </c>
    </row>
    <row r="11" spans="1:126" ht="15" x14ac:dyDescent="0.25">
      <c r="A11" s="9" t="s">
        <v>26</v>
      </c>
      <c r="B11" s="9" t="s">
        <v>27</v>
      </c>
      <c r="C11" s="2">
        <v>34.682000000000002</v>
      </c>
      <c r="D11" s="2">
        <v>31.972000000000001</v>
      </c>
      <c r="E11" s="2">
        <v>30.114999999999998</v>
      </c>
      <c r="F11" s="2">
        <v>37.481000000000002</v>
      </c>
      <c r="G11" s="2">
        <v>38.468000000000004</v>
      </c>
      <c r="H11" s="2">
        <v>37.825000000000003</v>
      </c>
      <c r="I11" s="2">
        <v>41.991999999999997</v>
      </c>
      <c r="J11" s="2">
        <v>40.677</v>
      </c>
      <c r="K11" s="2">
        <v>46.948999999999998</v>
      </c>
      <c r="L11" s="2">
        <v>46.42</v>
      </c>
      <c r="M11" s="2">
        <v>44.707000000000001</v>
      </c>
      <c r="N11" s="2">
        <v>43.045999999999999</v>
      </c>
      <c r="O11" s="2">
        <v>46.356999999999999</v>
      </c>
      <c r="P11" s="2">
        <v>49.043999999999997</v>
      </c>
      <c r="Q11" s="2">
        <v>51.118000000000002</v>
      </c>
      <c r="R11" s="2">
        <v>55.67</v>
      </c>
      <c r="S11" s="2">
        <v>60.195999999999998</v>
      </c>
      <c r="T11" s="2">
        <v>63.223999999999997</v>
      </c>
      <c r="U11" s="2">
        <v>67.058000000000007</v>
      </c>
      <c r="V11" s="2">
        <v>71.849000000000004</v>
      </c>
      <c r="W11" s="2">
        <v>71.86</v>
      </c>
      <c r="X11" s="2">
        <v>80.504000000000005</v>
      </c>
      <c r="Y11" s="2">
        <v>81.98</v>
      </c>
      <c r="Z11" s="2">
        <v>77.376999999999995</v>
      </c>
      <c r="AA11" s="2">
        <v>81.361000000000004</v>
      </c>
      <c r="AB11" s="2">
        <v>99.281999999999996</v>
      </c>
      <c r="AC11" s="2">
        <v>93.210999999999999</v>
      </c>
      <c r="AD11" s="2">
        <v>98.656999999999996</v>
      </c>
      <c r="AE11" s="2">
        <v>93.257999999999996</v>
      </c>
      <c r="AF11" s="2">
        <v>97.206000000000003</v>
      </c>
      <c r="AG11" s="2">
        <v>100.30200000000001</v>
      </c>
      <c r="AH11" s="2">
        <v>102.129</v>
      </c>
      <c r="AI11" s="2">
        <v>100.648</v>
      </c>
      <c r="AJ11" s="2">
        <v>103.05500000000001</v>
      </c>
      <c r="AK11" s="2">
        <v>102.322</v>
      </c>
      <c r="AL11" s="2">
        <v>97.415000000000006</v>
      </c>
      <c r="AM11" s="2">
        <v>104.904</v>
      </c>
      <c r="AN11" s="2">
        <v>107.95</v>
      </c>
      <c r="AO11" s="2">
        <v>99.430999999999997</v>
      </c>
      <c r="AP11" s="2">
        <v>103.32899999999999</v>
      </c>
      <c r="AQ11" s="2">
        <v>104.82</v>
      </c>
      <c r="AR11" s="2">
        <v>100.83499999999999</v>
      </c>
      <c r="AS11" s="2">
        <v>100.081</v>
      </c>
      <c r="AT11" s="2">
        <v>100.74</v>
      </c>
      <c r="AU11" s="2">
        <v>98.594999999999999</v>
      </c>
      <c r="AV11" s="2">
        <v>104.21299999999999</v>
      </c>
      <c r="AW11" s="2">
        <v>100.771</v>
      </c>
      <c r="AX11" s="2">
        <v>106.501</v>
      </c>
      <c r="AY11" s="2">
        <v>105.806</v>
      </c>
      <c r="AZ11" s="2">
        <v>105.21299999999999</v>
      </c>
      <c r="BA11" s="2">
        <v>100.51</v>
      </c>
      <c r="BB11" s="2">
        <v>110.721</v>
      </c>
      <c r="BC11" s="2">
        <v>121.90300000000001</v>
      </c>
      <c r="BD11" s="2">
        <v>105.589</v>
      </c>
      <c r="BE11" s="2">
        <v>109.372</v>
      </c>
      <c r="BF11" s="2">
        <v>113.08199999999999</v>
      </c>
      <c r="BG11" s="2">
        <v>115.999</v>
      </c>
      <c r="BH11" s="2">
        <v>123.526</v>
      </c>
      <c r="BI11" s="2">
        <v>123.535</v>
      </c>
      <c r="BJ11" s="2">
        <v>123.497</v>
      </c>
      <c r="BK11" s="2">
        <v>109.67</v>
      </c>
      <c r="BL11" s="2">
        <v>102.52200000000001</v>
      </c>
      <c r="BM11" s="2">
        <v>100</v>
      </c>
      <c r="BN11" s="2">
        <v>102.277</v>
      </c>
      <c r="BO11" s="2">
        <v>104.627</v>
      </c>
      <c r="BP11" s="2">
        <v>100.051</v>
      </c>
      <c r="BQ11" s="2">
        <v>102.188</v>
      </c>
      <c r="BR11" s="2">
        <v>108.428</v>
      </c>
      <c r="BS11" s="45" t="s">
        <v>382</v>
      </c>
      <c r="BT11" s="40"/>
      <c r="BU11" s="97" t="str">
        <f t="shared" si="3"/>
        <v xml:space="preserve">    Forestry, fishing, and related activities</v>
      </c>
      <c r="BV11" s="97"/>
      <c r="BW11" s="97"/>
      <c r="BX11" s="97"/>
      <c r="BY11" s="97"/>
      <c r="BZ11" s="100">
        <f>GO!BM11</f>
        <v>40753</v>
      </c>
      <c r="CB11" s="103">
        <f t="shared" si="0"/>
        <v>33409.309399999998</v>
      </c>
      <c r="CC11" s="103">
        <f t="shared" si="0"/>
        <v>31533.448809999998</v>
      </c>
      <c r="CD11" s="103">
        <f t="shared" si="0"/>
        <v>33157.048330000005</v>
      </c>
      <c r="CE11" s="103">
        <f t="shared" si="0"/>
        <v>40460.393459999999</v>
      </c>
      <c r="CF11" s="103">
        <f t="shared" si="0"/>
        <v>37986.278830000003</v>
      </c>
      <c r="CG11" s="103">
        <f t="shared" si="0"/>
        <v>40205.687209999996</v>
      </c>
      <c r="CH11" s="103">
        <f t="shared" si="0"/>
        <v>38005.432739999997</v>
      </c>
      <c r="CI11" s="103">
        <f t="shared" si="0"/>
        <v>39614.36118</v>
      </c>
      <c r="CJ11" s="103">
        <f t="shared" si="0"/>
        <v>40876.074060000006</v>
      </c>
      <c r="CK11" s="103">
        <f t="shared" si="0"/>
        <v>41620.631370000003</v>
      </c>
      <c r="CL11" s="103">
        <f t="shared" si="0"/>
        <v>41017.079439999994</v>
      </c>
      <c r="CM11" s="103">
        <f t="shared" si="0"/>
        <v>41998.004150000001</v>
      </c>
      <c r="CN11" s="103">
        <f t="shared" si="0"/>
        <v>41699.284659999998</v>
      </c>
      <c r="CO11" s="103">
        <f t="shared" si="0"/>
        <v>39699.534950000001</v>
      </c>
      <c r="CP11" s="103">
        <f t="shared" si="0"/>
        <v>42751.527120000006</v>
      </c>
      <c r="CQ11" s="103">
        <f t="shared" si="0"/>
        <v>43992.863500000007</v>
      </c>
      <c r="CR11" s="103">
        <f t="shared" si="1"/>
        <v>40521.115429999998</v>
      </c>
      <c r="CS11" s="103">
        <f t="shared" si="1"/>
        <v>42109.667369999996</v>
      </c>
      <c r="CT11" s="103">
        <f t="shared" si="1"/>
        <v>42717.294600000001</v>
      </c>
      <c r="CU11" s="103">
        <f t="shared" si="1"/>
        <v>41093.287550000001</v>
      </c>
      <c r="CV11" s="103">
        <f t="shared" si="1"/>
        <v>40786.00993</v>
      </c>
      <c r="CW11" s="103">
        <f t="shared" si="1"/>
        <v>41054.572199999995</v>
      </c>
      <c r="CX11" s="103">
        <f t="shared" si="1"/>
        <v>40180.42035</v>
      </c>
      <c r="CY11" s="103">
        <f t="shared" si="1"/>
        <v>42469.923889999998</v>
      </c>
      <c r="CZ11" s="103">
        <f t="shared" si="1"/>
        <v>41067.205630000004</v>
      </c>
      <c r="DA11" s="103">
        <f t="shared" si="1"/>
        <v>43402.352530000004</v>
      </c>
      <c r="DB11" s="103">
        <f t="shared" si="1"/>
        <v>43119.119179999994</v>
      </c>
      <c r="DC11" s="103">
        <f t="shared" si="1"/>
        <v>42877.453889999997</v>
      </c>
      <c r="DD11" s="103">
        <f t="shared" si="1"/>
        <v>40960.840300000003</v>
      </c>
      <c r="DE11" s="103">
        <f t="shared" si="1"/>
        <v>45122.129130000001</v>
      </c>
      <c r="DF11" s="103">
        <f t="shared" si="1"/>
        <v>49679.129589999997</v>
      </c>
      <c r="DG11" s="103">
        <f t="shared" si="1"/>
        <v>43030.685170000004</v>
      </c>
      <c r="DH11" s="103">
        <f t="shared" si="2"/>
        <v>44572.371160000002</v>
      </c>
      <c r="DI11" s="103">
        <f t="shared" si="2"/>
        <v>46084.307459999996</v>
      </c>
      <c r="DJ11" s="103">
        <f t="shared" si="2"/>
        <v>47273.072469999999</v>
      </c>
      <c r="DK11" s="103">
        <f t="shared" si="2"/>
        <v>50340.550779999998</v>
      </c>
      <c r="DL11" s="103">
        <f t="shared" si="2"/>
        <v>50344.218549999998</v>
      </c>
      <c r="DM11" s="103">
        <f t="shared" si="2"/>
        <v>50328.732410000004</v>
      </c>
      <c r="DN11" s="103">
        <f t="shared" si="2"/>
        <v>44693.8151</v>
      </c>
      <c r="DO11" s="103">
        <f t="shared" si="2"/>
        <v>41780.790659999999</v>
      </c>
      <c r="DP11" s="103">
        <f t="shared" si="2"/>
        <v>40753</v>
      </c>
      <c r="DQ11" s="103">
        <f t="shared" si="2"/>
        <v>41680.945810000005</v>
      </c>
      <c r="DR11" s="103">
        <f t="shared" si="2"/>
        <v>42638.641309999999</v>
      </c>
      <c r="DS11" s="103">
        <f t="shared" si="2"/>
        <v>40773.784030000003</v>
      </c>
      <c r="DT11" s="103">
        <f t="shared" si="2"/>
        <v>41644.675640000001</v>
      </c>
      <c r="DU11" s="103">
        <f t="shared" si="2"/>
        <v>44187.662839999997</v>
      </c>
      <c r="DV11" s="103" t="e">
        <f t="shared" si="2"/>
        <v>#VALUE!</v>
      </c>
    </row>
    <row r="12" spans="1:126" ht="15" x14ac:dyDescent="0.25">
      <c r="A12" s="9" t="s">
        <v>28</v>
      </c>
      <c r="B12" s="8" t="s">
        <v>29</v>
      </c>
      <c r="C12" s="2">
        <v>52.789000000000001</v>
      </c>
      <c r="D12" s="2">
        <v>52.585000000000001</v>
      </c>
      <c r="E12" s="2">
        <v>48.908000000000001</v>
      </c>
      <c r="F12" s="2">
        <v>54.325000000000003</v>
      </c>
      <c r="G12" s="2">
        <v>58.472999999999999</v>
      </c>
      <c r="H12" s="2">
        <v>59.094999999999999</v>
      </c>
      <c r="I12" s="2">
        <v>62.088999999999999</v>
      </c>
      <c r="J12" s="2">
        <v>63.161999999999999</v>
      </c>
      <c r="K12" s="2">
        <v>68.497</v>
      </c>
      <c r="L12" s="2">
        <v>68.795000000000002</v>
      </c>
      <c r="M12" s="2">
        <v>66.763999999999996</v>
      </c>
      <c r="N12" s="2">
        <v>61.738999999999997</v>
      </c>
      <c r="O12" s="2">
        <v>63.292999999999999</v>
      </c>
      <c r="P12" s="2">
        <v>63.265999999999998</v>
      </c>
      <c r="Q12" s="2">
        <v>62.997999999999998</v>
      </c>
      <c r="R12" s="2">
        <v>63.097999999999999</v>
      </c>
      <c r="S12" s="2">
        <v>63.405999999999999</v>
      </c>
      <c r="T12" s="2">
        <v>65.376000000000005</v>
      </c>
      <c r="U12" s="2">
        <v>69.266999999999996</v>
      </c>
      <c r="V12" s="2">
        <v>72.131</v>
      </c>
      <c r="W12" s="2">
        <v>73.131</v>
      </c>
      <c r="X12" s="2">
        <v>75.366</v>
      </c>
      <c r="Y12" s="2">
        <v>78.230999999999995</v>
      </c>
      <c r="Z12" s="2">
        <v>80.281999999999996</v>
      </c>
      <c r="AA12" s="2">
        <v>76.685000000000002</v>
      </c>
      <c r="AB12" s="2">
        <v>77.67</v>
      </c>
      <c r="AC12" s="2">
        <v>81.257000000000005</v>
      </c>
      <c r="AD12" s="2">
        <v>84.207999999999998</v>
      </c>
      <c r="AE12" s="2">
        <v>81.198999999999998</v>
      </c>
      <c r="AF12" s="2">
        <v>82.891999999999996</v>
      </c>
      <c r="AG12" s="2">
        <v>85.453999999999994</v>
      </c>
      <c r="AH12" s="2">
        <v>88.86</v>
      </c>
      <c r="AI12" s="2">
        <v>92.266000000000005</v>
      </c>
      <c r="AJ12" s="2">
        <v>95.738</v>
      </c>
      <c r="AK12" s="2">
        <v>97.111999999999995</v>
      </c>
      <c r="AL12" s="2">
        <v>89.986000000000004</v>
      </c>
      <c r="AM12" s="2">
        <v>85.346999999999994</v>
      </c>
      <c r="AN12" s="2">
        <v>93.274000000000001</v>
      </c>
      <c r="AO12" s="2">
        <v>90.74</v>
      </c>
      <c r="AP12" s="2">
        <v>82.667000000000002</v>
      </c>
      <c r="AQ12" s="2">
        <v>83.164000000000001</v>
      </c>
      <c r="AR12" s="2">
        <v>88.135999999999996</v>
      </c>
      <c r="AS12" s="2">
        <v>85.346000000000004</v>
      </c>
      <c r="AT12" s="2">
        <v>88.721999999999994</v>
      </c>
      <c r="AU12" s="2">
        <v>90.995000000000005</v>
      </c>
      <c r="AV12" s="2">
        <v>87.43</v>
      </c>
      <c r="AW12" s="2">
        <v>88.564999999999998</v>
      </c>
      <c r="AX12" s="2">
        <v>89.929000000000002</v>
      </c>
      <c r="AY12" s="2">
        <v>88.623000000000005</v>
      </c>
      <c r="AZ12" s="2">
        <v>90.83</v>
      </c>
      <c r="BA12" s="2">
        <v>95.453999999999994</v>
      </c>
      <c r="BB12" s="2">
        <v>94.391999999999996</v>
      </c>
      <c r="BC12" s="2">
        <v>90.748000000000005</v>
      </c>
      <c r="BD12" s="2">
        <v>95.632000000000005</v>
      </c>
      <c r="BE12" s="2">
        <v>100.694</v>
      </c>
      <c r="BF12" s="2">
        <v>92.605000000000004</v>
      </c>
      <c r="BG12" s="2">
        <v>93.709000000000003</v>
      </c>
      <c r="BH12" s="2">
        <v>95.299000000000007</v>
      </c>
      <c r="BI12" s="2">
        <v>98.221000000000004</v>
      </c>
      <c r="BJ12" s="2">
        <v>102.611</v>
      </c>
      <c r="BK12" s="2">
        <v>103.28</v>
      </c>
      <c r="BL12" s="2">
        <v>105.852</v>
      </c>
      <c r="BM12" s="2">
        <v>100</v>
      </c>
      <c r="BN12" s="2">
        <v>102.837</v>
      </c>
      <c r="BO12" s="2">
        <v>110.806</v>
      </c>
      <c r="BP12" s="2">
        <v>120.16</v>
      </c>
      <c r="BQ12" s="2">
        <v>127.39</v>
      </c>
      <c r="BR12" s="2">
        <v>140.047</v>
      </c>
      <c r="BS12" s="45">
        <v>126.645</v>
      </c>
      <c r="BT12" s="40"/>
      <c r="BU12" s="97" t="str">
        <f t="shared" si="3"/>
        <v xml:space="preserve">  Mining</v>
      </c>
      <c r="BV12" s="97"/>
      <c r="BW12" s="97"/>
      <c r="BX12" s="97"/>
      <c r="BY12" s="97"/>
      <c r="BZ12" s="100">
        <f>GO!BM12</f>
        <v>380404</v>
      </c>
      <c r="CB12" s="103">
        <f t="shared" si="0"/>
        <v>297593.85323999997</v>
      </c>
      <c r="CC12" s="103">
        <f t="shared" si="0"/>
        <v>305395.93927999999</v>
      </c>
      <c r="CD12" s="103">
        <f t="shared" si="0"/>
        <v>291712.80740000005</v>
      </c>
      <c r="CE12" s="103">
        <f t="shared" si="0"/>
        <v>295459.7868</v>
      </c>
      <c r="CF12" s="103">
        <f t="shared" si="0"/>
        <v>309104.87828</v>
      </c>
      <c r="CG12" s="103">
        <f t="shared" si="0"/>
        <v>320330.60031999997</v>
      </c>
      <c r="CH12" s="103">
        <f t="shared" si="0"/>
        <v>308884.24395999999</v>
      </c>
      <c r="CI12" s="103">
        <f t="shared" si="0"/>
        <v>315324.48368</v>
      </c>
      <c r="CJ12" s="103">
        <f t="shared" si="0"/>
        <v>325070.43416</v>
      </c>
      <c r="CK12" s="103">
        <f t="shared" si="0"/>
        <v>338026.99439999997</v>
      </c>
      <c r="CL12" s="103">
        <f t="shared" si="0"/>
        <v>350983.55464000005</v>
      </c>
      <c r="CM12" s="103">
        <f t="shared" si="0"/>
        <v>364191.18152000004</v>
      </c>
      <c r="CN12" s="103">
        <f t="shared" si="0"/>
        <v>369417.93247999996</v>
      </c>
      <c r="CO12" s="103">
        <f t="shared" si="0"/>
        <v>342310.34344000003</v>
      </c>
      <c r="CP12" s="103">
        <f t="shared" si="0"/>
        <v>324663.40187999996</v>
      </c>
      <c r="CQ12" s="103">
        <f t="shared" si="0"/>
        <v>354818.02696000005</v>
      </c>
      <c r="CR12" s="103">
        <f t="shared" si="1"/>
        <v>345178.58960000001</v>
      </c>
      <c r="CS12" s="103">
        <f t="shared" si="1"/>
        <v>314468.57468000002</v>
      </c>
      <c r="CT12" s="103">
        <f t="shared" si="1"/>
        <v>316359.18256000004</v>
      </c>
      <c r="CU12" s="103">
        <f t="shared" si="1"/>
        <v>335272.86943999998</v>
      </c>
      <c r="CV12" s="103">
        <f t="shared" si="1"/>
        <v>324659.59784</v>
      </c>
      <c r="CW12" s="103">
        <f t="shared" si="1"/>
        <v>337502.03688000003</v>
      </c>
      <c r="CX12" s="103">
        <f t="shared" si="1"/>
        <v>346148.61980000004</v>
      </c>
      <c r="CY12" s="103">
        <f t="shared" si="1"/>
        <v>332587.21720000001</v>
      </c>
      <c r="CZ12" s="103">
        <f t="shared" si="1"/>
        <v>336904.8026</v>
      </c>
      <c r="DA12" s="103">
        <f t="shared" si="1"/>
        <v>342093.51316000003</v>
      </c>
      <c r="DB12" s="103">
        <f t="shared" si="1"/>
        <v>337125.43692000001</v>
      </c>
      <c r="DC12" s="103">
        <f t="shared" si="1"/>
        <v>345520.95319999999</v>
      </c>
      <c r="DD12" s="103">
        <f t="shared" si="1"/>
        <v>363110.83416000003</v>
      </c>
      <c r="DE12" s="103">
        <f t="shared" si="1"/>
        <v>359070.94368000003</v>
      </c>
      <c r="DF12" s="103">
        <f t="shared" si="1"/>
        <v>345209.02192000003</v>
      </c>
      <c r="DG12" s="103">
        <f t="shared" si="1"/>
        <v>363787.95328000002</v>
      </c>
      <c r="DH12" s="103">
        <f t="shared" si="2"/>
        <v>383044.00376000005</v>
      </c>
      <c r="DI12" s="103">
        <f t="shared" si="2"/>
        <v>352273.12420000002</v>
      </c>
      <c r="DJ12" s="103">
        <f t="shared" si="2"/>
        <v>356472.78436000005</v>
      </c>
      <c r="DK12" s="103">
        <f t="shared" si="2"/>
        <v>362521.20796000003</v>
      </c>
      <c r="DL12" s="103">
        <f t="shared" si="2"/>
        <v>373636.61284000002</v>
      </c>
      <c r="DM12" s="103">
        <f t="shared" si="2"/>
        <v>390336.34844000003</v>
      </c>
      <c r="DN12" s="103">
        <f t="shared" si="2"/>
        <v>392881.2512</v>
      </c>
      <c r="DO12" s="103">
        <f t="shared" si="2"/>
        <v>402665.24208000005</v>
      </c>
      <c r="DP12" s="103">
        <f t="shared" si="2"/>
        <v>380404</v>
      </c>
      <c r="DQ12" s="103">
        <f t="shared" si="2"/>
        <v>391196.06148000003</v>
      </c>
      <c r="DR12" s="103">
        <f t="shared" si="2"/>
        <v>421510.45623999997</v>
      </c>
      <c r="DS12" s="103">
        <f t="shared" si="2"/>
        <v>457093.44640000002</v>
      </c>
      <c r="DT12" s="103">
        <f t="shared" si="2"/>
        <v>484596.65560000006</v>
      </c>
      <c r="DU12" s="103">
        <f t="shared" si="2"/>
        <v>532744.38988000003</v>
      </c>
      <c r="DV12" s="103">
        <f t="shared" si="2"/>
        <v>481762.6458</v>
      </c>
    </row>
    <row r="13" spans="1:126" ht="15" x14ac:dyDescent="0.25">
      <c r="A13" s="9" t="s">
        <v>30</v>
      </c>
      <c r="B13" s="9" t="s">
        <v>31</v>
      </c>
      <c r="C13" s="2">
        <v>48.470999999999997</v>
      </c>
      <c r="D13" s="2">
        <v>55.683</v>
      </c>
      <c r="E13" s="2">
        <v>51.143000000000001</v>
      </c>
      <c r="F13" s="2">
        <v>55.616</v>
      </c>
      <c r="G13" s="2">
        <v>61.98</v>
      </c>
      <c r="H13" s="2">
        <v>63.927</v>
      </c>
      <c r="I13" s="2">
        <v>66.600999999999999</v>
      </c>
      <c r="J13" s="2">
        <v>67.582999999999998</v>
      </c>
      <c r="K13" s="2">
        <v>72.138999999999996</v>
      </c>
      <c r="L13" s="2">
        <v>75.697999999999993</v>
      </c>
      <c r="M13" s="2">
        <v>77.863</v>
      </c>
      <c r="N13" s="2">
        <v>74.158000000000001</v>
      </c>
      <c r="O13" s="2">
        <v>76.635000000000005</v>
      </c>
      <c r="P13" s="2">
        <v>76.909000000000006</v>
      </c>
      <c r="Q13" s="2">
        <v>78.867999999999995</v>
      </c>
      <c r="R13" s="2">
        <v>80.534000000000006</v>
      </c>
      <c r="S13" s="2">
        <v>82.902000000000001</v>
      </c>
      <c r="T13" s="2">
        <v>85.17</v>
      </c>
      <c r="U13" s="2">
        <v>89.498000000000005</v>
      </c>
      <c r="V13" s="2">
        <v>94.991</v>
      </c>
      <c r="W13" s="2">
        <v>101.371</v>
      </c>
      <c r="X13" s="2">
        <v>103.616</v>
      </c>
      <c r="Y13" s="2">
        <v>107.502</v>
      </c>
      <c r="Z13" s="2">
        <v>109.866</v>
      </c>
      <c r="AA13" s="2">
        <v>108.747</v>
      </c>
      <c r="AB13" s="2">
        <v>108.04300000000001</v>
      </c>
      <c r="AC13" s="2">
        <v>107.371</v>
      </c>
      <c r="AD13" s="2">
        <v>105.36799999999999</v>
      </c>
      <c r="AE13" s="2">
        <v>99.694000000000003</v>
      </c>
      <c r="AF13" s="2">
        <v>100.938</v>
      </c>
      <c r="AG13" s="2">
        <v>103.24</v>
      </c>
      <c r="AH13" s="2">
        <v>104.417</v>
      </c>
      <c r="AI13" s="2">
        <v>102.471</v>
      </c>
      <c r="AJ13" s="2">
        <v>100.652</v>
      </c>
      <c r="AK13" s="2">
        <v>98.872</v>
      </c>
      <c r="AL13" s="2">
        <v>94.212999999999994</v>
      </c>
      <c r="AM13" s="2">
        <v>92.453000000000003</v>
      </c>
      <c r="AN13" s="2">
        <v>98.867999999999995</v>
      </c>
      <c r="AO13" s="2">
        <v>98.471000000000004</v>
      </c>
      <c r="AP13" s="2">
        <v>94.713999999999999</v>
      </c>
      <c r="AQ13" s="2">
        <v>97.147999999999996</v>
      </c>
      <c r="AR13" s="2">
        <v>98.519000000000005</v>
      </c>
      <c r="AS13" s="2">
        <v>94.111999999999995</v>
      </c>
      <c r="AT13" s="2">
        <v>95.462999999999994</v>
      </c>
      <c r="AU13" s="2">
        <v>97.528999999999996</v>
      </c>
      <c r="AV13" s="2">
        <v>95.302999999999997</v>
      </c>
      <c r="AW13" s="2">
        <v>94.98</v>
      </c>
      <c r="AX13" s="2">
        <v>94.322000000000003</v>
      </c>
      <c r="AY13" s="2">
        <v>95.81</v>
      </c>
      <c r="AZ13" s="2">
        <v>97.168000000000006</v>
      </c>
      <c r="BA13" s="2">
        <v>98.100999999999999</v>
      </c>
      <c r="BB13" s="2">
        <v>95.215999999999994</v>
      </c>
      <c r="BC13" s="2">
        <v>94.019000000000005</v>
      </c>
      <c r="BD13" s="2">
        <v>100.16</v>
      </c>
      <c r="BE13" s="2">
        <v>101.819</v>
      </c>
      <c r="BF13" s="2">
        <v>94.856999999999999</v>
      </c>
      <c r="BG13" s="2">
        <v>94.385999999999996</v>
      </c>
      <c r="BH13" s="2">
        <v>94.41</v>
      </c>
      <c r="BI13" s="2">
        <v>93.275999999999996</v>
      </c>
      <c r="BJ13" s="2">
        <v>92.706999999999994</v>
      </c>
      <c r="BK13" s="2">
        <v>94.204999999999998</v>
      </c>
      <c r="BL13" s="2">
        <v>97.054000000000002</v>
      </c>
      <c r="BM13" s="2">
        <v>100</v>
      </c>
      <c r="BN13" s="2">
        <v>101.565</v>
      </c>
      <c r="BO13" s="2">
        <v>106.42400000000001</v>
      </c>
      <c r="BP13" s="2">
        <v>117.024</v>
      </c>
      <c r="BQ13" s="2">
        <v>128.35</v>
      </c>
      <c r="BR13" s="2">
        <v>144.34399999999999</v>
      </c>
      <c r="BS13" s="45" t="s">
        <v>383</v>
      </c>
      <c r="BT13" s="40"/>
      <c r="BU13" s="97" t="str">
        <f t="shared" si="3"/>
        <v xml:space="preserve">    Oil and gas extraction</v>
      </c>
      <c r="BZ13" s="100">
        <f>GO!BM13</f>
        <v>223643</v>
      </c>
      <c r="CB13" s="103">
        <f t="shared" si="0"/>
        <v>240420.69785999999</v>
      </c>
      <c r="CC13" s="103">
        <f t="shared" si="0"/>
        <v>245707.61838</v>
      </c>
      <c r="CD13" s="103">
        <f t="shared" si="0"/>
        <v>243205.05320999998</v>
      </c>
      <c r="CE13" s="103">
        <f t="shared" si="0"/>
        <v>241630.60649000001</v>
      </c>
      <c r="CF13" s="103">
        <f t="shared" si="0"/>
        <v>240127.72553</v>
      </c>
      <c r="CG13" s="103">
        <f t="shared" si="0"/>
        <v>235648.15623999998</v>
      </c>
      <c r="CH13" s="103">
        <f t="shared" si="0"/>
        <v>222958.65242000003</v>
      </c>
      <c r="CI13" s="103">
        <f t="shared" si="0"/>
        <v>225740.77134000001</v>
      </c>
      <c r="CJ13" s="103">
        <f t="shared" si="0"/>
        <v>230889.03320000001</v>
      </c>
      <c r="CK13" s="103">
        <f t="shared" si="0"/>
        <v>233521.31131000002</v>
      </c>
      <c r="CL13" s="103">
        <f t="shared" si="0"/>
        <v>229169.21853000001</v>
      </c>
      <c r="CM13" s="103">
        <f t="shared" si="0"/>
        <v>225101.15236000001</v>
      </c>
      <c r="CN13" s="103">
        <f t="shared" si="0"/>
        <v>221120.30695999999</v>
      </c>
      <c r="CO13" s="103">
        <f t="shared" si="0"/>
        <v>210700.77958999999</v>
      </c>
      <c r="CP13" s="103">
        <f t="shared" si="0"/>
        <v>206764.66279</v>
      </c>
      <c r="CQ13" s="103">
        <f t="shared" si="0"/>
        <v>221111.36124</v>
      </c>
      <c r="CR13" s="103">
        <f t="shared" si="1"/>
        <v>220223.49853000001</v>
      </c>
      <c r="CS13" s="103">
        <f t="shared" si="1"/>
        <v>211821.23101999998</v>
      </c>
      <c r="CT13" s="103">
        <f t="shared" si="1"/>
        <v>217264.70164000001</v>
      </c>
      <c r="CU13" s="103">
        <f t="shared" si="1"/>
        <v>220330.84716999999</v>
      </c>
      <c r="CV13" s="103">
        <f t="shared" si="1"/>
        <v>210474.90015999999</v>
      </c>
      <c r="CW13" s="103">
        <f t="shared" si="1"/>
        <v>213496.31709</v>
      </c>
      <c r="CX13" s="103">
        <f t="shared" si="1"/>
        <v>218116.78147000002</v>
      </c>
      <c r="CY13" s="103">
        <f t="shared" si="1"/>
        <v>213138.48829000001</v>
      </c>
      <c r="CZ13" s="103">
        <f t="shared" si="1"/>
        <v>212416.1214</v>
      </c>
      <c r="DA13" s="103">
        <f t="shared" si="1"/>
        <v>210944.55046</v>
      </c>
      <c r="DB13" s="103">
        <f t="shared" si="1"/>
        <v>214272.35830000002</v>
      </c>
      <c r="DC13" s="103">
        <f t="shared" si="1"/>
        <v>217309.43024000002</v>
      </c>
      <c r="DD13" s="103">
        <f t="shared" si="1"/>
        <v>219396.01943000001</v>
      </c>
      <c r="DE13" s="103">
        <f t="shared" si="1"/>
        <v>212943.91888000001</v>
      </c>
      <c r="DF13" s="103">
        <f t="shared" si="1"/>
        <v>210266.91217</v>
      </c>
      <c r="DG13" s="103">
        <f t="shared" si="1"/>
        <v>224000.82879999999</v>
      </c>
      <c r="DH13" s="103">
        <f t="shared" si="2"/>
        <v>227711.06617000003</v>
      </c>
      <c r="DI13" s="103">
        <f t="shared" si="2"/>
        <v>212141.04050999999</v>
      </c>
      <c r="DJ13" s="103">
        <f t="shared" si="2"/>
        <v>211087.68197999999</v>
      </c>
      <c r="DK13" s="103">
        <f t="shared" si="2"/>
        <v>211141.35629999998</v>
      </c>
      <c r="DL13" s="103">
        <f t="shared" si="2"/>
        <v>208605.24468</v>
      </c>
      <c r="DM13" s="103">
        <f t="shared" si="2"/>
        <v>207332.71601</v>
      </c>
      <c r="DN13" s="103">
        <f t="shared" si="2"/>
        <v>210682.88815000001</v>
      </c>
      <c r="DO13" s="103">
        <f t="shared" si="2"/>
        <v>217054.47722</v>
      </c>
      <c r="DP13" s="103">
        <f t="shared" si="2"/>
        <v>223643</v>
      </c>
      <c r="DQ13" s="103">
        <f t="shared" si="2"/>
        <v>227143.01294999997</v>
      </c>
      <c r="DR13" s="103">
        <f t="shared" si="2"/>
        <v>238009.82632000002</v>
      </c>
      <c r="DS13" s="103">
        <f t="shared" si="2"/>
        <v>261715.98432000002</v>
      </c>
      <c r="DT13" s="103">
        <f t="shared" si="2"/>
        <v>287045.7905</v>
      </c>
      <c r="DU13" s="103">
        <f t="shared" si="2"/>
        <v>322815.25192000001</v>
      </c>
      <c r="DV13" s="103" t="e">
        <f t="shared" si="2"/>
        <v>#VALUE!</v>
      </c>
    </row>
    <row r="14" spans="1:126" ht="15" x14ac:dyDescent="0.25">
      <c r="A14" s="9" t="s">
        <v>32</v>
      </c>
      <c r="B14" s="9" t="s">
        <v>33</v>
      </c>
      <c r="C14" s="2">
        <v>63.965000000000003</v>
      </c>
      <c r="D14" s="2">
        <v>54.637</v>
      </c>
      <c r="E14" s="2">
        <v>50.545999999999999</v>
      </c>
      <c r="F14" s="2">
        <v>56.509</v>
      </c>
      <c r="G14" s="2">
        <v>58.823999999999998</v>
      </c>
      <c r="H14" s="2">
        <v>56.009</v>
      </c>
      <c r="I14" s="2">
        <v>58.960999999999999</v>
      </c>
      <c r="J14" s="2">
        <v>57.44</v>
      </c>
      <c r="K14" s="2">
        <v>64.427999999999997</v>
      </c>
      <c r="L14" s="2">
        <v>63.360999999999997</v>
      </c>
      <c r="M14" s="2">
        <v>58.203000000000003</v>
      </c>
      <c r="N14" s="2">
        <v>51.228999999999999</v>
      </c>
      <c r="O14" s="2">
        <v>53.26</v>
      </c>
      <c r="P14" s="2">
        <v>57.146999999999998</v>
      </c>
      <c r="Q14" s="2">
        <v>57.055999999999997</v>
      </c>
      <c r="R14" s="2">
        <v>56.901000000000003</v>
      </c>
      <c r="S14" s="2">
        <v>57.325000000000003</v>
      </c>
      <c r="T14" s="2">
        <v>59.084000000000003</v>
      </c>
      <c r="U14" s="2">
        <v>64.117000000000004</v>
      </c>
      <c r="V14" s="2">
        <v>66.495999999999995</v>
      </c>
      <c r="W14" s="2">
        <v>63.71</v>
      </c>
      <c r="X14" s="2">
        <v>66.164000000000001</v>
      </c>
      <c r="Y14" s="2">
        <v>68.313999999999993</v>
      </c>
      <c r="Z14" s="2">
        <v>71.88</v>
      </c>
      <c r="AA14" s="2">
        <v>66.308999999999997</v>
      </c>
      <c r="AB14" s="2">
        <v>66.494</v>
      </c>
      <c r="AC14" s="2">
        <v>74.034000000000006</v>
      </c>
      <c r="AD14" s="2">
        <v>79.03</v>
      </c>
      <c r="AE14" s="2">
        <v>75.028000000000006</v>
      </c>
      <c r="AF14" s="2">
        <v>75.974000000000004</v>
      </c>
      <c r="AG14" s="2">
        <v>76.197999999999993</v>
      </c>
      <c r="AH14" s="2">
        <v>79.281000000000006</v>
      </c>
      <c r="AI14" s="2">
        <v>89.349000000000004</v>
      </c>
      <c r="AJ14" s="2">
        <v>89.498999999999995</v>
      </c>
      <c r="AK14" s="2">
        <v>87.584999999999994</v>
      </c>
      <c r="AL14" s="2">
        <v>74.298000000000002</v>
      </c>
      <c r="AM14" s="2">
        <v>75.287999999999997</v>
      </c>
      <c r="AN14" s="2">
        <v>85.793000000000006</v>
      </c>
      <c r="AO14" s="2">
        <v>82.744</v>
      </c>
      <c r="AP14" s="2">
        <v>82.503</v>
      </c>
      <c r="AQ14" s="2">
        <v>82.355999999999995</v>
      </c>
      <c r="AR14" s="2">
        <v>91.512</v>
      </c>
      <c r="AS14" s="2">
        <v>92.594999999999999</v>
      </c>
      <c r="AT14" s="2">
        <v>97.168999999999997</v>
      </c>
      <c r="AU14" s="2">
        <v>101.09399999999999</v>
      </c>
      <c r="AV14" s="2">
        <v>99.144999999999996</v>
      </c>
      <c r="AW14" s="2">
        <v>95.856999999999999</v>
      </c>
      <c r="AX14" s="2">
        <v>103.541</v>
      </c>
      <c r="AY14" s="2">
        <v>101.31</v>
      </c>
      <c r="AZ14" s="2">
        <v>104.163</v>
      </c>
      <c r="BA14" s="2">
        <v>107.441</v>
      </c>
      <c r="BB14" s="2">
        <v>109.536</v>
      </c>
      <c r="BC14" s="2">
        <v>107.083</v>
      </c>
      <c r="BD14" s="2">
        <v>108.57899999999999</v>
      </c>
      <c r="BE14" s="2">
        <v>107.544</v>
      </c>
      <c r="BF14" s="2">
        <v>102.813</v>
      </c>
      <c r="BG14" s="2">
        <v>103.146</v>
      </c>
      <c r="BH14" s="2">
        <v>106.983</v>
      </c>
      <c r="BI14" s="2">
        <v>113.133</v>
      </c>
      <c r="BJ14" s="2">
        <v>118.71599999999999</v>
      </c>
      <c r="BK14" s="2">
        <v>115.09099999999999</v>
      </c>
      <c r="BL14" s="2">
        <v>114.66</v>
      </c>
      <c r="BM14" s="2">
        <v>100</v>
      </c>
      <c r="BN14" s="2">
        <v>101.044</v>
      </c>
      <c r="BO14" s="2">
        <v>108.72799999999999</v>
      </c>
      <c r="BP14" s="2">
        <v>106.89700000000001</v>
      </c>
      <c r="BQ14" s="2">
        <v>105.259</v>
      </c>
      <c r="BR14" s="2">
        <v>110.542</v>
      </c>
      <c r="BS14" s="45" t="s">
        <v>384</v>
      </c>
      <c r="BT14" s="40"/>
      <c r="BU14" s="97" t="str">
        <f t="shared" si="3"/>
        <v xml:space="preserve">    Mining, except oil and gas</v>
      </c>
      <c r="BZ14" s="100">
        <f>GO!BM14</f>
        <v>104361</v>
      </c>
      <c r="CB14" s="103">
        <f t="shared" si="0"/>
        <v>71293.173539999989</v>
      </c>
      <c r="CC14" s="103">
        <f t="shared" si="0"/>
        <v>75014.686799999996</v>
      </c>
      <c r="CD14" s="103">
        <f t="shared" si="0"/>
        <v>69200.735489999992</v>
      </c>
      <c r="CE14" s="103">
        <f t="shared" si="0"/>
        <v>69393.803339999999</v>
      </c>
      <c r="CF14" s="103">
        <f t="shared" si="0"/>
        <v>77262.622740000006</v>
      </c>
      <c r="CG14" s="103">
        <f t="shared" si="0"/>
        <v>82476.498300000007</v>
      </c>
      <c r="CH14" s="103">
        <f t="shared" si="0"/>
        <v>78299.971080000018</v>
      </c>
      <c r="CI14" s="103">
        <f t="shared" si="0"/>
        <v>79287.226139999999</v>
      </c>
      <c r="CJ14" s="103">
        <f t="shared" si="0"/>
        <v>79520.994779999994</v>
      </c>
      <c r="CK14" s="103">
        <f t="shared" si="0"/>
        <v>82738.444410000011</v>
      </c>
      <c r="CL14" s="103">
        <f t="shared" si="0"/>
        <v>93245.509890000001</v>
      </c>
      <c r="CM14" s="103">
        <f t="shared" si="0"/>
        <v>93402.051390000008</v>
      </c>
      <c r="CN14" s="103">
        <f t="shared" si="0"/>
        <v>91404.581849999988</v>
      </c>
      <c r="CO14" s="103">
        <f t="shared" si="0"/>
        <v>77538.135779999997</v>
      </c>
      <c r="CP14" s="103">
        <f t="shared" si="0"/>
        <v>78571.309679999991</v>
      </c>
      <c r="CQ14" s="103">
        <f t="shared" si="0"/>
        <v>89534.43273</v>
      </c>
      <c r="CR14" s="103">
        <f t="shared" si="1"/>
        <v>86352.465840000004</v>
      </c>
      <c r="CS14" s="103">
        <f t="shared" si="1"/>
        <v>86100.955830000006</v>
      </c>
      <c r="CT14" s="103">
        <f t="shared" si="1"/>
        <v>85947.545159999994</v>
      </c>
      <c r="CU14" s="103">
        <f t="shared" si="1"/>
        <v>95502.83832000001</v>
      </c>
      <c r="CV14" s="103">
        <f t="shared" si="1"/>
        <v>96633.067949999997</v>
      </c>
      <c r="CW14" s="103">
        <f t="shared" si="1"/>
        <v>101406.54008999999</v>
      </c>
      <c r="CX14" s="103">
        <f t="shared" si="1"/>
        <v>105502.70933999999</v>
      </c>
      <c r="CY14" s="103">
        <f t="shared" si="1"/>
        <v>103468.71345</v>
      </c>
      <c r="CZ14" s="103">
        <f t="shared" si="1"/>
        <v>100037.32377</v>
      </c>
      <c r="DA14" s="103">
        <f t="shared" si="1"/>
        <v>108056.42301</v>
      </c>
      <c r="DB14" s="103">
        <f t="shared" si="1"/>
        <v>105728.12910000001</v>
      </c>
      <c r="DC14" s="103">
        <f t="shared" si="1"/>
        <v>108705.54843000001</v>
      </c>
      <c r="DD14" s="103">
        <f t="shared" si="1"/>
        <v>112126.50201</v>
      </c>
      <c r="DE14" s="103">
        <f t="shared" si="1"/>
        <v>114312.86495999999</v>
      </c>
      <c r="DF14" s="103">
        <f t="shared" si="1"/>
        <v>111752.88962999999</v>
      </c>
      <c r="DG14" s="103">
        <f t="shared" si="1"/>
        <v>113314.13019</v>
      </c>
      <c r="DH14" s="103">
        <f t="shared" si="2"/>
        <v>112233.99384</v>
      </c>
      <c r="DI14" s="103">
        <f t="shared" si="2"/>
        <v>107296.67493000001</v>
      </c>
      <c r="DJ14" s="103">
        <f t="shared" si="2"/>
        <v>107644.19706000001</v>
      </c>
      <c r="DK14" s="103">
        <f t="shared" si="2"/>
        <v>111648.52863</v>
      </c>
      <c r="DL14" s="103">
        <f t="shared" si="2"/>
        <v>118066.73013000001</v>
      </c>
      <c r="DM14" s="103">
        <f t="shared" si="2"/>
        <v>123893.20475999999</v>
      </c>
      <c r="DN14" s="103">
        <f t="shared" si="2"/>
        <v>120110.11851</v>
      </c>
      <c r="DO14" s="103">
        <f t="shared" si="2"/>
        <v>119660.3226</v>
      </c>
      <c r="DP14" s="103">
        <f t="shared" si="2"/>
        <v>104361</v>
      </c>
      <c r="DQ14" s="103">
        <f t="shared" si="2"/>
        <v>105450.52884</v>
      </c>
      <c r="DR14" s="103">
        <f t="shared" si="2"/>
        <v>113469.62808000001</v>
      </c>
      <c r="DS14" s="103">
        <f t="shared" si="2"/>
        <v>111558.77817000001</v>
      </c>
      <c r="DT14" s="103">
        <f t="shared" si="2"/>
        <v>109849.34499</v>
      </c>
      <c r="DU14" s="103">
        <f t="shared" si="2"/>
        <v>115362.73662000001</v>
      </c>
      <c r="DV14" s="103" t="e">
        <f t="shared" si="2"/>
        <v>#VALUE!</v>
      </c>
    </row>
    <row r="15" spans="1:126" ht="15" x14ac:dyDescent="0.25">
      <c r="A15" s="9" t="s">
        <v>34</v>
      </c>
      <c r="B15" s="9" t="s">
        <v>35</v>
      </c>
      <c r="C15" s="2">
        <v>25.555</v>
      </c>
      <c r="D15" s="2">
        <v>29.407</v>
      </c>
      <c r="E15" s="2">
        <v>28.669</v>
      </c>
      <c r="F15" s="2">
        <v>32.841999999999999</v>
      </c>
      <c r="G15" s="2">
        <v>35.845999999999997</v>
      </c>
      <c r="H15" s="2">
        <v>40.134999999999998</v>
      </c>
      <c r="I15" s="2">
        <v>42.69</v>
      </c>
      <c r="J15" s="2">
        <v>47.686999999999998</v>
      </c>
      <c r="K15" s="2">
        <v>49.874000000000002</v>
      </c>
      <c r="L15" s="2">
        <v>48.09</v>
      </c>
      <c r="M15" s="2">
        <v>46.177</v>
      </c>
      <c r="N15" s="2">
        <v>43.82</v>
      </c>
      <c r="O15" s="2">
        <v>42.960999999999999</v>
      </c>
      <c r="P15" s="2">
        <v>36.481000000000002</v>
      </c>
      <c r="Q15" s="2">
        <v>33</v>
      </c>
      <c r="R15" s="2">
        <v>31.327999999999999</v>
      </c>
      <c r="S15" s="2">
        <v>28.573</v>
      </c>
      <c r="T15" s="2">
        <v>29.902999999999999</v>
      </c>
      <c r="U15" s="2">
        <v>30.27</v>
      </c>
      <c r="V15" s="2">
        <v>29.606999999999999</v>
      </c>
      <c r="W15" s="2">
        <v>29.135000000000002</v>
      </c>
      <c r="X15" s="2">
        <v>30.349</v>
      </c>
      <c r="Y15" s="2">
        <v>32.161999999999999</v>
      </c>
      <c r="Z15" s="2">
        <v>30.565000000000001</v>
      </c>
      <c r="AA15" s="2">
        <v>28.350999999999999</v>
      </c>
      <c r="AB15" s="2">
        <v>32.796999999999997</v>
      </c>
      <c r="AC15" s="2">
        <v>33.774000000000001</v>
      </c>
      <c r="AD15" s="2">
        <v>39.881</v>
      </c>
      <c r="AE15" s="2">
        <v>44.241</v>
      </c>
      <c r="AF15" s="2">
        <v>47.893000000000001</v>
      </c>
      <c r="AG15" s="2">
        <v>54.716999999999999</v>
      </c>
      <c r="AH15" s="2">
        <v>61.853999999999999</v>
      </c>
      <c r="AI15" s="2">
        <v>63.865000000000002</v>
      </c>
      <c r="AJ15" s="2">
        <v>83.701999999999998</v>
      </c>
      <c r="AK15" s="2">
        <v>98.031999999999996</v>
      </c>
      <c r="AL15" s="2">
        <v>91.805999999999997</v>
      </c>
      <c r="AM15" s="2">
        <v>73.259</v>
      </c>
      <c r="AN15" s="2">
        <v>81.953000000000003</v>
      </c>
      <c r="AO15" s="2">
        <v>73.885000000000005</v>
      </c>
      <c r="AP15" s="2">
        <v>45.86</v>
      </c>
      <c r="AQ15" s="2">
        <v>43.137999999999998</v>
      </c>
      <c r="AR15" s="2">
        <v>48.622</v>
      </c>
      <c r="AS15" s="2">
        <v>43.844999999999999</v>
      </c>
      <c r="AT15" s="2">
        <v>49.527999999999999</v>
      </c>
      <c r="AU15" s="2">
        <v>49.682000000000002</v>
      </c>
      <c r="AV15" s="2">
        <v>41.746000000000002</v>
      </c>
      <c r="AW15" s="2">
        <v>52.268999999999998</v>
      </c>
      <c r="AX15" s="2">
        <v>48.787999999999997</v>
      </c>
      <c r="AY15" s="2">
        <v>43.326000000000001</v>
      </c>
      <c r="AZ15" s="2">
        <v>46.167999999999999</v>
      </c>
      <c r="BA15" s="2">
        <v>60.127000000000002</v>
      </c>
      <c r="BB15" s="2">
        <v>59.142000000000003</v>
      </c>
      <c r="BC15" s="2">
        <v>48.642000000000003</v>
      </c>
      <c r="BD15" s="2">
        <v>54.308</v>
      </c>
      <c r="BE15" s="2">
        <v>84.07</v>
      </c>
      <c r="BF15" s="2">
        <v>66.459999999999994</v>
      </c>
      <c r="BG15" s="2">
        <v>75.355000000000004</v>
      </c>
      <c r="BH15" s="2">
        <v>81.406000000000006</v>
      </c>
      <c r="BI15" s="2">
        <v>102.15300000000001</v>
      </c>
      <c r="BJ15" s="2">
        <v>133.327</v>
      </c>
      <c r="BK15" s="2">
        <v>136.30099999999999</v>
      </c>
      <c r="BL15" s="2">
        <v>142.255</v>
      </c>
      <c r="BM15" s="2">
        <v>100</v>
      </c>
      <c r="BN15" s="2">
        <v>113.104</v>
      </c>
      <c r="BO15" s="2">
        <v>139.298</v>
      </c>
      <c r="BP15" s="2">
        <v>166.77500000000001</v>
      </c>
      <c r="BQ15" s="2">
        <v>171.71700000000001</v>
      </c>
      <c r="BR15" s="2">
        <v>182.452</v>
      </c>
      <c r="BS15" s="45" t="s">
        <v>385</v>
      </c>
      <c r="BT15" s="40"/>
      <c r="BU15" s="97" t="str">
        <f t="shared" si="3"/>
        <v xml:space="preserve">    Support activities for mining</v>
      </c>
      <c r="BZ15" s="100">
        <f>GO!BM15</f>
        <v>52400</v>
      </c>
      <c r="CB15" s="103">
        <f t="shared" si="0"/>
        <v>16852.887999999999</v>
      </c>
      <c r="CC15" s="103">
        <f t="shared" si="0"/>
        <v>16016.06</v>
      </c>
      <c r="CD15" s="103">
        <f t="shared" si="0"/>
        <v>14855.923999999999</v>
      </c>
      <c r="CE15" s="103">
        <f t="shared" si="0"/>
        <v>17185.627999999997</v>
      </c>
      <c r="CF15" s="103">
        <f t="shared" si="0"/>
        <v>17697.576000000001</v>
      </c>
      <c r="CG15" s="103">
        <f t="shared" si="0"/>
        <v>20897.644</v>
      </c>
      <c r="CH15" s="103">
        <f t="shared" si="0"/>
        <v>23182.284</v>
      </c>
      <c r="CI15" s="103">
        <f t="shared" si="0"/>
        <v>25095.932000000001</v>
      </c>
      <c r="CJ15" s="103">
        <f t="shared" si="0"/>
        <v>28671.707999999999</v>
      </c>
      <c r="CK15" s="103">
        <f t="shared" si="0"/>
        <v>32411.496000000003</v>
      </c>
      <c r="CL15" s="103">
        <f t="shared" si="0"/>
        <v>33465.26</v>
      </c>
      <c r="CM15" s="103">
        <f t="shared" si="0"/>
        <v>43859.847999999998</v>
      </c>
      <c r="CN15" s="103">
        <f t="shared" si="0"/>
        <v>51368.767999999996</v>
      </c>
      <c r="CO15" s="103">
        <f t="shared" si="0"/>
        <v>48106.343999999997</v>
      </c>
      <c r="CP15" s="103">
        <f t="shared" si="0"/>
        <v>38387.716</v>
      </c>
      <c r="CQ15" s="103">
        <f t="shared" si="0"/>
        <v>42943.372000000003</v>
      </c>
      <c r="CR15" s="103">
        <f t="shared" si="1"/>
        <v>38715.740000000005</v>
      </c>
      <c r="CS15" s="103">
        <f t="shared" si="1"/>
        <v>24030.639999999999</v>
      </c>
      <c r="CT15" s="103">
        <f t="shared" si="1"/>
        <v>22604.311999999998</v>
      </c>
      <c r="CU15" s="103">
        <f t="shared" si="1"/>
        <v>25477.928</v>
      </c>
      <c r="CV15" s="103">
        <f t="shared" si="1"/>
        <v>22974.78</v>
      </c>
      <c r="CW15" s="103">
        <f t="shared" si="1"/>
        <v>25952.671999999999</v>
      </c>
      <c r="CX15" s="103">
        <f t="shared" si="1"/>
        <v>26033.368000000002</v>
      </c>
      <c r="CY15" s="103">
        <f t="shared" si="1"/>
        <v>21874.903999999999</v>
      </c>
      <c r="CZ15" s="103">
        <f t="shared" si="1"/>
        <v>27388.956000000002</v>
      </c>
      <c r="DA15" s="103">
        <f t="shared" si="1"/>
        <v>25564.911999999997</v>
      </c>
      <c r="DB15" s="103">
        <f t="shared" si="1"/>
        <v>22702.824000000001</v>
      </c>
      <c r="DC15" s="103">
        <f t="shared" si="1"/>
        <v>24192.032000000003</v>
      </c>
      <c r="DD15" s="103">
        <f t="shared" si="1"/>
        <v>31506.548000000003</v>
      </c>
      <c r="DE15" s="103">
        <f t="shared" si="1"/>
        <v>30990.408000000003</v>
      </c>
      <c r="DF15" s="103">
        <f t="shared" si="1"/>
        <v>25488.408000000003</v>
      </c>
      <c r="DG15" s="103">
        <f t="shared" si="1"/>
        <v>28457.392000000003</v>
      </c>
      <c r="DH15" s="103">
        <f t="shared" si="2"/>
        <v>44052.68</v>
      </c>
      <c r="DI15" s="103">
        <f t="shared" si="2"/>
        <v>34825.039999999994</v>
      </c>
      <c r="DJ15" s="103">
        <f t="shared" si="2"/>
        <v>39486.020000000004</v>
      </c>
      <c r="DK15" s="103">
        <f t="shared" si="2"/>
        <v>42656.744000000006</v>
      </c>
      <c r="DL15" s="103">
        <f t="shared" si="2"/>
        <v>53528.172000000006</v>
      </c>
      <c r="DM15" s="103">
        <f t="shared" si="2"/>
        <v>69863.347999999998</v>
      </c>
      <c r="DN15" s="103">
        <f t="shared" si="2"/>
        <v>71421.724000000002</v>
      </c>
      <c r="DO15" s="103">
        <f t="shared" si="2"/>
        <v>74541.62</v>
      </c>
      <c r="DP15" s="103">
        <f t="shared" si="2"/>
        <v>52400</v>
      </c>
      <c r="DQ15" s="103">
        <f t="shared" si="2"/>
        <v>59266.495999999999</v>
      </c>
      <c r="DR15" s="103">
        <f t="shared" si="2"/>
        <v>72992.152000000002</v>
      </c>
      <c r="DS15" s="103">
        <f t="shared" si="2"/>
        <v>87390.1</v>
      </c>
      <c r="DT15" s="103">
        <f t="shared" si="2"/>
        <v>89979.708000000013</v>
      </c>
      <c r="DU15" s="103">
        <f t="shared" si="2"/>
        <v>95604.848000000013</v>
      </c>
      <c r="DV15" s="103" t="e">
        <f t="shared" si="2"/>
        <v>#VALUE!</v>
      </c>
    </row>
    <row r="16" spans="1:126" ht="15" x14ac:dyDescent="0.25">
      <c r="A16" s="9" t="s">
        <v>36</v>
      </c>
      <c r="B16" s="8" t="s">
        <v>37</v>
      </c>
      <c r="C16" s="2">
        <v>23.422999999999998</v>
      </c>
      <c r="D16" s="2">
        <v>26.614000000000001</v>
      </c>
      <c r="E16" s="2">
        <v>27.317</v>
      </c>
      <c r="F16" s="2">
        <v>30.48</v>
      </c>
      <c r="G16" s="2">
        <v>32.743000000000002</v>
      </c>
      <c r="H16" s="2">
        <v>34.712000000000003</v>
      </c>
      <c r="I16" s="2">
        <v>37.558</v>
      </c>
      <c r="J16" s="2">
        <v>39.655999999999999</v>
      </c>
      <c r="K16" s="2">
        <v>42.235999999999997</v>
      </c>
      <c r="L16" s="2">
        <v>45.317</v>
      </c>
      <c r="M16" s="2">
        <v>47.445999999999998</v>
      </c>
      <c r="N16" s="2">
        <v>48.633000000000003</v>
      </c>
      <c r="O16" s="2">
        <v>50.658000000000001</v>
      </c>
      <c r="P16" s="2">
        <v>52.027999999999999</v>
      </c>
      <c r="Q16" s="2">
        <v>53.018999999999998</v>
      </c>
      <c r="R16" s="2">
        <v>55.158000000000001</v>
      </c>
      <c r="S16" s="2">
        <v>55.712000000000003</v>
      </c>
      <c r="T16" s="2">
        <v>57.417000000000002</v>
      </c>
      <c r="U16" s="2">
        <v>59.712000000000003</v>
      </c>
      <c r="V16" s="2">
        <v>62.832999999999998</v>
      </c>
      <c r="W16" s="2">
        <v>65.512</v>
      </c>
      <c r="X16" s="2">
        <v>67.959000000000003</v>
      </c>
      <c r="Y16" s="2">
        <v>69.927000000000007</v>
      </c>
      <c r="Z16" s="2">
        <v>72.099999999999994</v>
      </c>
      <c r="AA16" s="2">
        <v>71.649000000000001</v>
      </c>
      <c r="AB16" s="2">
        <v>77.242999999999995</v>
      </c>
      <c r="AC16" s="2">
        <v>78.557000000000002</v>
      </c>
      <c r="AD16" s="2">
        <v>80.603999999999999</v>
      </c>
      <c r="AE16" s="2">
        <v>81.611000000000004</v>
      </c>
      <c r="AF16" s="2">
        <v>84.227000000000004</v>
      </c>
      <c r="AG16" s="2">
        <v>86.007999999999996</v>
      </c>
      <c r="AH16" s="2">
        <v>90.376999999999995</v>
      </c>
      <c r="AI16" s="2">
        <v>95.207999999999998</v>
      </c>
      <c r="AJ16" s="2">
        <v>89.034999999999997</v>
      </c>
      <c r="AK16" s="2">
        <v>90.188999999999993</v>
      </c>
      <c r="AL16" s="2">
        <v>86.924999999999997</v>
      </c>
      <c r="AM16" s="2">
        <v>89.975999999999999</v>
      </c>
      <c r="AN16" s="2">
        <v>88.616</v>
      </c>
      <c r="AO16" s="2">
        <v>85.019000000000005</v>
      </c>
      <c r="AP16" s="2">
        <v>78.745000000000005</v>
      </c>
      <c r="AQ16" s="2">
        <v>90.647999999999996</v>
      </c>
      <c r="AR16" s="2">
        <v>93.385000000000005</v>
      </c>
      <c r="AS16" s="2">
        <v>96.102000000000004</v>
      </c>
      <c r="AT16" s="2">
        <v>95.593999999999994</v>
      </c>
      <c r="AU16" s="2">
        <v>96.381</v>
      </c>
      <c r="AV16" s="2">
        <v>97.554000000000002</v>
      </c>
      <c r="AW16" s="2">
        <v>99.263999999999996</v>
      </c>
      <c r="AX16" s="2">
        <v>98.606999999999999</v>
      </c>
      <c r="AY16" s="2">
        <v>97.724000000000004</v>
      </c>
      <c r="AZ16" s="2">
        <v>99.185000000000002</v>
      </c>
      <c r="BA16" s="2">
        <v>99.537999999999997</v>
      </c>
      <c r="BB16" s="2">
        <v>102.967</v>
      </c>
      <c r="BC16" s="2">
        <v>123.724</v>
      </c>
      <c r="BD16" s="2">
        <v>136.95099999999999</v>
      </c>
      <c r="BE16" s="2">
        <v>149.44</v>
      </c>
      <c r="BF16" s="2">
        <v>116.444</v>
      </c>
      <c r="BG16" s="2">
        <v>110.142</v>
      </c>
      <c r="BH16" s="2">
        <v>106.96899999999999</v>
      </c>
      <c r="BI16" s="2">
        <v>113.655</v>
      </c>
      <c r="BJ16" s="2">
        <v>108.422</v>
      </c>
      <c r="BK16" s="2">
        <v>113.57899999999999</v>
      </c>
      <c r="BL16" s="2">
        <v>117.785</v>
      </c>
      <c r="BM16" s="2">
        <v>100</v>
      </c>
      <c r="BN16" s="2">
        <v>106.304</v>
      </c>
      <c r="BO16" s="2">
        <v>99.006</v>
      </c>
      <c r="BP16" s="2">
        <v>94.515000000000001</v>
      </c>
      <c r="BQ16" s="2">
        <v>97.201999999999998</v>
      </c>
      <c r="BR16" s="2">
        <v>97.034000000000006</v>
      </c>
      <c r="BS16" s="45">
        <v>91.625</v>
      </c>
      <c r="BT16" s="40"/>
      <c r="BU16" s="97" t="str">
        <f t="shared" si="3"/>
        <v xml:space="preserve">  Utilities</v>
      </c>
      <c r="BZ16" s="100">
        <f>GO!BM16</f>
        <v>389256</v>
      </c>
      <c r="CB16" s="103">
        <f t="shared" si="0"/>
        <v>272195.04312000005</v>
      </c>
      <c r="CC16" s="103">
        <f t="shared" si="0"/>
        <v>280653.576</v>
      </c>
      <c r="CD16" s="103">
        <f t="shared" si="0"/>
        <v>278898.03143999999</v>
      </c>
      <c r="CE16" s="103">
        <f t="shared" si="0"/>
        <v>300673.01207999996</v>
      </c>
      <c r="CF16" s="103">
        <f t="shared" si="0"/>
        <v>305787.83591999998</v>
      </c>
      <c r="CG16" s="103">
        <f t="shared" si="0"/>
        <v>313755.90623999998</v>
      </c>
      <c r="CH16" s="103">
        <f t="shared" si="0"/>
        <v>317675.71416000003</v>
      </c>
      <c r="CI16" s="103">
        <f t="shared" si="0"/>
        <v>327858.65111999999</v>
      </c>
      <c r="CJ16" s="103">
        <f t="shared" si="0"/>
        <v>334791.30047999998</v>
      </c>
      <c r="CK16" s="103">
        <f t="shared" si="0"/>
        <v>351797.89511999994</v>
      </c>
      <c r="CL16" s="103">
        <f t="shared" si="0"/>
        <v>370602.85247999994</v>
      </c>
      <c r="CM16" s="103">
        <f t="shared" si="0"/>
        <v>346574.0796</v>
      </c>
      <c r="CN16" s="103">
        <f t="shared" si="0"/>
        <v>351066.09383999999</v>
      </c>
      <c r="CO16" s="103">
        <f t="shared" si="0"/>
        <v>338360.77799999999</v>
      </c>
      <c r="CP16" s="103">
        <f t="shared" si="0"/>
        <v>350236.97856000002</v>
      </c>
      <c r="CQ16" s="103">
        <f t="shared" si="0"/>
        <v>344943.09696000005</v>
      </c>
      <c r="CR16" s="103">
        <f t="shared" si="1"/>
        <v>330941.55864000006</v>
      </c>
      <c r="CS16" s="103">
        <f t="shared" si="1"/>
        <v>306519.63720000006</v>
      </c>
      <c r="CT16" s="103">
        <f t="shared" si="1"/>
        <v>352852.77888</v>
      </c>
      <c r="CU16" s="103">
        <f t="shared" si="1"/>
        <v>363506.71560000005</v>
      </c>
      <c r="CV16" s="103">
        <f t="shared" si="1"/>
        <v>374082.80112000002</v>
      </c>
      <c r="CW16" s="103">
        <f t="shared" si="1"/>
        <v>372105.38063999999</v>
      </c>
      <c r="CX16" s="103">
        <f t="shared" si="1"/>
        <v>375168.82536000002</v>
      </c>
      <c r="CY16" s="103">
        <f t="shared" si="1"/>
        <v>379734.79824000003</v>
      </c>
      <c r="CZ16" s="103">
        <f t="shared" si="1"/>
        <v>386391.07584</v>
      </c>
      <c r="DA16" s="103">
        <f t="shared" si="1"/>
        <v>383833.66391999996</v>
      </c>
      <c r="DB16" s="103">
        <f t="shared" si="1"/>
        <v>380396.53344000003</v>
      </c>
      <c r="DC16" s="103">
        <f t="shared" si="1"/>
        <v>386083.56359999999</v>
      </c>
      <c r="DD16" s="103">
        <f t="shared" si="1"/>
        <v>387457.63728000002</v>
      </c>
      <c r="DE16" s="103">
        <f t="shared" si="1"/>
        <v>400805.22552000004</v>
      </c>
      <c r="DF16" s="103">
        <f t="shared" si="1"/>
        <v>481603.09344000003</v>
      </c>
      <c r="DG16" s="103">
        <f t="shared" si="1"/>
        <v>533089.98456000001</v>
      </c>
      <c r="DH16" s="103">
        <f t="shared" si="2"/>
        <v>581704.16639999999</v>
      </c>
      <c r="DI16" s="103">
        <f t="shared" si="2"/>
        <v>453265.25664000004</v>
      </c>
      <c r="DJ16" s="103">
        <f t="shared" si="2"/>
        <v>428734.34351999999</v>
      </c>
      <c r="DK16" s="103">
        <f t="shared" si="2"/>
        <v>416383.25063999998</v>
      </c>
      <c r="DL16" s="103">
        <f t="shared" si="2"/>
        <v>442408.9068</v>
      </c>
      <c r="DM16" s="103">
        <f t="shared" si="2"/>
        <v>422039.14032000001</v>
      </c>
      <c r="DN16" s="103">
        <f t="shared" si="2"/>
        <v>442113.07224000001</v>
      </c>
      <c r="DO16" s="103">
        <f t="shared" si="2"/>
        <v>458485.17960000003</v>
      </c>
      <c r="DP16" s="103">
        <f t="shared" si="2"/>
        <v>389256</v>
      </c>
      <c r="DQ16" s="103">
        <f t="shared" si="2"/>
        <v>413794.69824</v>
      </c>
      <c r="DR16" s="103">
        <f t="shared" si="2"/>
        <v>385386.79535999999</v>
      </c>
      <c r="DS16" s="103">
        <f t="shared" si="2"/>
        <v>367905.30840000004</v>
      </c>
      <c r="DT16" s="103">
        <f t="shared" si="2"/>
        <v>378364.61712000001</v>
      </c>
      <c r="DU16" s="103">
        <f t="shared" si="2"/>
        <v>377710.66704000003</v>
      </c>
      <c r="DV16" s="103">
        <f t="shared" si="2"/>
        <v>356655.81</v>
      </c>
    </row>
    <row r="17" spans="1:126" ht="15" x14ac:dyDescent="0.25">
      <c r="A17" s="9" t="s">
        <v>38</v>
      </c>
      <c r="B17" s="8" t="s">
        <v>39</v>
      </c>
      <c r="C17" s="2">
        <v>24</v>
      </c>
      <c r="D17" s="2">
        <v>28.364999999999998</v>
      </c>
      <c r="E17" s="2">
        <v>29.077999999999999</v>
      </c>
      <c r="F17" s="2">
        <v>35.423999999999999</v>
      </c>
      <c r="G17" s="2">
        <v>34.659999999999997</v>
      </c>
      <c r="H17" s="2">
        <v>35.134999999999998</v>
      </c>
      <c r="I17" s="2">
        <v>37.094000000000001</v>
      </c>
      <c r="J17" s="2">
        <v>39.277999999999999</v>
      </c>
      <c r="K17" s="2">
        <v>42.582000000000001</v>
      </c>
      <c r="L17" s="2">
        <v>43.076000000000001</v>
      </c>
      <c r="M17" s="2">
        <v>42.991999999999997</v>
      </c>
      <c r="N17" s="2">
        <v>43.658000000000001</v>
      </c>
      <c r="O17" s="2">
        <v>47.701000000000001</v>
      </c>
      <c r="P17" s="2">
        <v>47.133000000000003</v>
      </c>
      <c r="Q17" s="2">
        <v>47.863999999999997</v>
      </c>
      <c r="R17" s="2">
        <v>50.152000000000001</v>
      </c>
      <c r="S17" s="2">
        <v>53.024000000000001</v>
      </c>
      <c r="T17" s="2">
        <v>56.631999999999998</v>
      </c>
      <c r="U17" s="2">
        <v>60.875</v>
      </c>
      <c r="V17" s="2">
        <v>61.598999999999997</v>
      </c>
      <c r="W17" s="2">
        <v>61.088000000000001</v>
      </c>
      <c r="X17" s="2">
        <v>65.846000000000004</v>
      </c>
      <c r="Y17" s="2">
        <v>66.924999999999997</v>
      </c>
      <c r="Z17" s="2">
        <v>64.652000000000001</v>
      </c>
      <c r="AA17" s="2">
        <v>71.756</v>
      </c>
      <c r="AB17" s="2">
        <v>78.37</v>
      </c>
      <c r="AC17" s="2">
        <v>79.311000000000007</v>
      </c>
      <c r="AD17" s="2">
        <v>69.825000000000003</v>
      </c>
      <c r="AE17" s="2">
        <v>62.466000000000001</v>
      </c>
      <c r="AF17" s="2">
        <v>67.283000000000001</v>
      </c>
      <c r="AG17" s="2">
        <v>72.599999999999994</v>
      </c>
      <c r="AH17" s="2">
        <v>78.430999999999997</v>
      </c>
      <c r="AI17" s="2">
        <v>79.95</v>
      </c>
      <c r="AJ17" s="2">
        <v>72.257999999999996</v>
      </c>
      <c r="AK17" s="2">
        <v>71.159000000000006</v>
      </c>
      <c r="AL17" s="2">
        <v>66.367000000000004</v>
      </c>
      <c r="AM17" s="2">
        <v>73.421999999999997</v>
      </c>
      <c r="AN17" s="2">
        <v>83.971999999999994</v>
      </c>
      <c r="AO17" s="2">
        <v>90.334000000000003</v>
      </c>
      <c r="AP17" s="2">
        <v>94.394999999999996</v>
      </c>
      <c r="AQ17" s="2">
        <v>96.775000000000006</v>
      </c>
      <c r="AR17" s="2">
        <v>95.905000000000001</v>
      </c>
      <c r="AS17" s="2">
        <v>94.706999999999994</v>
      </c>
      <c r="AT17" s="2">
        <v>92.733999999999995</v>
      </c>
      <c r="AU17" s="2">
        <v>84.784000000000006</v>
      </c>
      <c r="AV17" s="2">
        <v>87.73</v>
      </c>
      <c r="AW17" s="2">
        <v>90.608000000000004</v>
      </c>
      <c r="AX17" s="2">
        <v>94.936000000000007</v>
      </c>
      <c r="AY17" s="2">
        <v>96.233000000000004</v>
      </c>
      <c r="AZ17" s="2">
        <v>103.321</v>
      </c>
      <c r="BA17" s="2">
        <v>107.29900000000001</v>
      </c>
      <c r="BB17" s="2">
        <v>113.377</v>
      </c>
      <c r="BC17" s="2">
        <v>118.173</v>
      </c>
      <c r="BD17" s="2">
        <v>123.321</v>
      </c>
      <c r="BE17" s="2">
        <v>124.33199999999999</v>
      </c>
      <c r="BF17" s="2">
        <v>122.622</v>
      </c>
      <c r="BG17" s="2">
        <v>126.58499999999999</v>
      </c>
      <c r="BH17" s="2">
        <v>131.66200000000001</v>
      </c>
      <c r="BI17" s="2">
        <v>135.00700000000001</v>
      </c>
      <c r="BJ17" s="2">
        <v>131.82499999999999</v>
      </c>
      <c r="BK17" s="2">
        <v>124.625</v>
      </c>
      <c r="BL17" s="2">
        <v>115.264</v>
      </c>
      <c r="BM17" s="2">
        <v>100</v>
      </c>
      <c r="BN17" s="2">
        <v>92.444000000000003</v>
      </c>
      <c r="BO17" s="2">
        <v>89.716999999999999</v>
      </c>
      <c r="BP17" s="2">
        <v>92.823999999999998</v>
      </c>
      <c r="BQ17" s="2">
        <v>95.278000000000006</v>
      </c>
      <c r="BR17" s="2">
        <v>98.236999999999995</v>
      </c>
      <c r="BS17" s="45">
        <v>106.59</v>
      </c>
      <c r="BT17" s="40"/>
      <c r="BU17" s="97" t="str">
        <f t="shared" si="3"/>
        <v xml:space="preserve">  Construction</v>
      </c>
      <c r="BZ17" s="100">
        <f>GO!BM17</f>
        <v>1090356</v>
      </c>
      <c r="CB17" s="103">
        <f t="shared" si="0"/>
        <v>729720.75300000003</v>
      </c>
      <c r="CC17" s="103">
        <f t="shared" si="0"/>
        <v>704936.96111999999</v>
      </c>
      <c r="CD17" s="103">
        <f t="shared" si="0"/>
        <v>782395.85136000009</v>
      </c>
      <c r="CE17" s="103">
        <f t="shared" si="0"/>
        <v>854511.99719999998</v>
      </c>
      <c r="CF17" s="103">
        <f t="shared" si="0"/>
        <v>864772.24716000003</v>
      </c>
      <c r="CG17" s="103">
        <f t="shared" si="0"/>
        <v>761341.07700000005</v>
      </c>
      <c r="CH17" s="103">
        <f t="shared" si="0"/>
        <v>681101.77896000003</v>
      </c>
      <c r="CI17" s="103">
        <f t="shared" si="0"/>
        <v>733624.22748</v>
      </c>
      <c r="CJ17" s="103">
        <f t="shared" si="0"/>
        <v>791598.45600000001</v>
      </c>
      <c r="CK17" s="103">
        <f t="shared" si="0"/>
        <v>855177.11436000001</v>
      </c>
      <c r="CL17" s="103">
        <f t="shared" si="0"/>
        <v>871739.62200000009</v>
      </c>
      <c r="CM17" s="103">
        <f t="shared" si="0"/>
        <v>787869.4384799999</v>
      </c>
      <c r="CN17" s="103">
        <f t="shared" si="0"/>
        <v>775886.42604000005</v>
      </c>
      <c r="CO17" s="103">
        <f t="shared" si="0"/>
        <v>723636.56652000011</v>
      </c>
      <c r="CP17" s="103">
        <f t="shared" si="0"/>
        <v>800561.18231999991</v>
      </c>
      <c r="CQ17" s="103">
        <f t="shared" si="0"/>
        <v>915593.74031999987</v>
      </c>
      <c r="CR17" s="103">
        <f t="shared" si="1"/>
        <v>984962.18903999997</v>
      </c>
      <c r="CS17" s="103">
        <f t="shared" si="1"/>
        <v>1029241.5461999999</v>
      </c>
      <c r="CT17" s="103">
        <f t="shared" si="1"/>
        <v>1055192.0190000001</v>
      </c>
      <c r="CU17" s="103">
        <f t="shared" si="1"/>
        <v>1045705.9218000001</v>
      </c>
      <c r="CV17" s="103">
        <f t="shared" si="1"/>
        <v>1032643.4569199999</v>
      </c>
      <c r="CW17" s="103">
        <f t="shared" si="1"/>
        <v>1011130.73304</v>
      </c>
      <c r="CX17" s="103">
        <f t="shared" si="1"/>
        <v>924447.43104000005</v>
      </c>
      <c r="CY17" s="103">
        <f t="shared" si="1"/>
        <v>956569.31880000012</v>
      </c>
      <c r="CZ17" s="103">
        <f t="shared" si="1"/>
        <v>987949.76448000001</v>
      </c>
      <c r="DA17" s="103">
        <f t="shared" si="1"/>
        <v>1035140.37216</v>
      </c>
      <c r="DB17" s="103">
        <f t="shared" si="1"/>
        <v>1049282.28948</v>
      </c>
      <c r="DC17" s="103">
        <f t="shared" si="1"/>
        <v>1126566.72276</v>
      </c>
      <c r="DD17" s="103">
        <f t="shared" si="1"/>
        <v>1169941.0844400001</v>
      </c>
      <c r="DE17" s="103">
        <f t="shared" si="1"/>
        <v>1236212.92212</v>
      </c>
      <c r="DF17" s="103">
        <f t="shared" si="1"/>
        <v>1288506.39588</v>
      </c>
      <c r="DG17" s="103">
        <f t="shared" si="1"/>
        <v>1344637.92276</v>
      </c>
      <c r="DH17" s="103">
        <f t="shared" si="2"/>
        <v>1355661.4219200001</v>
      </c>
      <c r="DI17" s="103">
        <f t="shared" si="2"/>
        <v>1337016.3343199999</v>
      </c>
      <c r="DJ17" s="103">
        <f t="shared" si="2"/>
        <v>1380227.1425999999</v>
      </c>
      <c r="DK17" s="103">
        <f t="shared" si="2"/>
        <v>1435584.5167200002</v>
      </c>
      <c r="DL17" s="103">
        <f t="shared" si="2"/>
        <v>1472056.9249200001</v>
      </c>
      <c r="DM17" s="103">
        <f t="shared" si="2"/>
        <v>1437361.797</v>
      </c>
      <c r="DN17" s="103">
        <f t="shared" si="2"/>
        <v>1358856.165</v>
      </c>
      <c r="DO17" s="103">
        <f t="shared" si="2"/>
        <v>1256787.9398399999</v>
      </c>
      <c r="DP17" s="103">
        <f t="shared" si="2"/>
        <v>1090356</v>
      </c>
      <c r="DQ17" s="103">
        <f t="shared" si="2"/>
        <v>1007968.7006399999</v>
      </c>
      <c r="DR17" s="103">
        <f t="shared" si="2"/>
        <v>978234.69252000004</v>
      </c>
      <c r="DS17" s="103">
        <f t="shared" si="2"/>
        <v>1012112.05344</v>
      </c>
      <c r="DT17" s="103">
        <f t="shared" si="2"/>
        <v>1038869.3896800001</v>
      </c>
      <c r="DU17" s="103">
        <f t="shared" si="2"/>
        <v>1071133.0237199999</v>
      </c>
      <c r="DV17" s="103">
        <f t="shared" si="2"/>
        <v>1162210.4604</v>
      </c>
    </row>
    <row r="18" spans="1:126" ht="15" x14ac:dyDescent="0.25">
      <c r="A18" s="9" t="s">
        <v>40</v>
      </c>
      <c r="B18" s="8" t="s">
        <v>41</v>
      </c>
      <c r="C18" s="2">
        <v>22.69</v>
      </c>
      <c r="D18" s="2">
        <v>21.42</v>
      </c>
      <c r="E18" s="2">
        <v>22.379000000000001</v>
      </c>
      <c r="F18" s="2">
        <v>25.378</v>
      </c>
      <c r="G18" s="2">
        <v>25.677</v>
      </c>
      <c r="H18" s="2">
        <v>26.196000000000002</v>
      </c>
      <c r="I18" s="2">
        <v>29.14</v>
      </c>
      <c r="J18" s="2">
        <v>28.315000000000001</v>
      </c>
      <c r="K18" s="2">
        <v>30.794</v>
      </c>
      <c r="L18" s="2">
        <v>30.655999999999999</v>
      </c>
      <c r="M18" s="2">
        <v>30.411999999999999</v>
      </c>
      <c r="N18" s="2">
        <v>30.524000000000001</v>
      </c>
      <c r="O18" s="2">
        <v>33.625999999999998</v>
      </c>
      <c r="P18" s="2">
        <v>33.982999999999997</v>
      </c>
      <c r="Q18" s="2">
        <v>33.918999999999997</v>
      </c>
      <c r="R18" s="2">
        <v>36.512</v>
      </c>
      <c r="S18" s="2">
        <v>38.185000000000002</v>
      </c>
      <c r="T18" s="2">
        <v>40.460999999999999</v>
      </c>
      <c r="U18" s="2">
        <v>43.86</v>
      </c>
      <c r="V18" s="2">
        <v>46.744</v>
      </c>
      <c r="W18" s="2">
        <v>47.533000000000001</v>
      </c>
      <c r="X18" s="2">
        <v>50.124000000000002</v>
      </c>
      <c r="Y18" s="2">
        <v>51.715000000000003</v>
      </c>
      <c r="Z18" s="2">
        <v>49.543999999999997</v>
      </c>
      <c r="AA18" s="2">
        <v>51.210999999999999</v>
      </c>
      <c r="AB18" s="2">
        <v>55.761000000000003</v>
      </c>
      <c r="AC18" s="2">
        <v>60.128</v>
      </c>
      <c r="AD18" s="2">
        <v>59.828000000000003</v>
      </c>
      <c r="AE18" s="2">
        <v>54.97</v>
      </c>
      <c r="AF18" s="2">
        <v>59.668999999999997</v>
      </c>
      <c r="AG18" s="2">
        <v>64.039000000000001</v>
      </c>
      <c r="AH18" s="2">
        <v>67.088999999999999</v>
      </c>
      <c r="AI18" s="2">
        <v>68.593999999999994</v>
      </c>
      <c r="AJ18" s="2">
        <v>64.965999999999994</v>
      </c>
      <c r="AK18" s="2">
        <v>65.031000000000006</v>
      </c>
      <c r="AL18" s="2">
        <v>61.512</v>
      </c>
      <c r="AM18" s="2">
        <v>63.982999999999997</v>
      </c>
      <c r="AN18" s="2">
        <v>68.784999999999997</v>
      </c>
      <c r="AO18" s="2">
        <v>69.801000000000002</v>
      </c>
      <c r="AP18" s="2">
        <v>70.623999999999995</v>
      </c>
      <c r="AQ18" s="2">
        <v>75.572000000000003</v>
      </c>
      <c r="AR18" s="2">
        <v>79.099999999999994</v>
      </c>
      <c r="AS18" s="2">
        <v>80.165999999999997</v>
      </c>
      <c r="AT18" s="2">
        <v>79.918000000000006</v>
      </c>
      <c r="AU18" s="2">
        <v>78.343999999999994</v>
      </c>
      <c r="AV18" s="2">
        <v>81.442999999999998</v>
      </c>
      <c r="AW18" s="2">
        <v>84.058999999999997</v>
      </c>
      <c r="AX18" s="2">
        <v>88.971999999999994</v>
      </c>
      <c r="AY18" s="2">
        <v>92.792000000000002</v>
      </c>
      <c r="AZ18" s="2">
        <v>95.79</v>
      </c>
      <c r="BA18" s="2">
        <v>102.282</v>
      </c>
      <c r="BB18" s="2">
        <v>107.187</v>
      </c>
      <c r="BC18" s="2">
        <v>111.518</v>
      </c>
      <c r="BD18" s="2">
        <v>113.935</v>
      </c>
      <c r="BE18" s="2">
        <v>109.161</v>
      </c>
      <c r="BF18" s="2">
        <v>108.599</v>
      </c>
      <c r="BG18" s="2">
        <v>108.557</v>
      </c>
      <c r="BH18" s="2">
        <v>111.621</v>
      </c>
      <c r="BI18" s="2">
        <v>115.979</v>
      </c>
      <c r="BJ18" s="2">
        <v>117.666</v>
      </c>
      <c r="BK18" s="2">
        <v>120.711</v>
      </c>
      <c r="BL18" s="2">
        <v>114.136</v>
      </c>
      <c r="BM18" s="2">
        <v>100</v>
      </c>
      <c r="BN18" s="2">
        <v>105.553</v>
      </c>
      <c r="BO18" s="2">
        <v>108.97799999999999</v>
      </c>
      <c r="BP18" s="2">
        <v>112.709</v>
      </c>
      <c r="BQ18" s="2">
        <v>114.485</v>
      </c>
      <c r="BR18" s="2">
        <v>118.202</v>
      </c>
      <c r="BS18" s="45">
        <v>121.45</v>
      </c>
      <c r="BT18" s="40"/>
      <c r="BU18" s="97" t="str">
        <f t="shared" si="3"/>
        <v xml:space="preserve">  Manufacturing</v>
      </c>
      <c r="BZ18" s="100">
        <f>GO!BM18</f>
        <v>4469325</v>
      </c>
      <c r="CB18" s="103">
        <f t="shared" si="0"/>
        <v>2311311.4237500005</v>
      </c>
      <c r="CC18" s="103">
        <f t="shared" si="0"/>
        <v>2214282.378</v>
      </c>
      <c r="CD18" s="103">
        <f t="shared" si="0"/>
        <v>2288786.02575</v>
      </c>
      <c r="CE18" s="103">
        <f t="shared" si="0"/>
        <v>2492140.3132500001</v>
      </c>
      <c r="CF18" s="103">
        <f t="shared" si="0"/>
        <v>2687315.7360000005</v>
      </c>
      <c r="CG18" s="103">
        <f t="shared" si="0"/>
        <v>2673907.7610000004</v>
      </c>
      <c r="CH18" s="103">
        <f t="shared" si="0"/>
        <v>2456787.9525000001</v>
      </c>
      <c r="CI18" s="103">
        <f t="shared" si="0"/>
        <v>2666801.53425</v>
      </c>
      <c r="CJ18" s="103">
        <f t="shared" si="0"/>
        <v>2862111.03675</v>
      </c>
      <c r="CK18" s="103">
        <f t="shared" si="0"/>
        <v>2998425.4492500001</v>
      </c>
      <c r="CL18" s="103">
        <f t="shared" si="0"/>
        <v>3065688.7904999997</v>
      </c>
      <c r="CM18" s="103">
        <f t="shared" si="0"/>
        <v>2903541.6795000001</v>
      </c>
      <c r="CN18" s="103">
        <f t="shared" si="0"/>
        <v>2906446.7407500003</v>
      </c>
      <c r="CO18" s="103">
        <f t="shared" si="0"/>
        <v>2749171.1939999997</v>
      </c>
      <c r="CP18" s="103">
        <f t="shared" si="0"/>
        <v>2859608.2147499998</v>
      </c>
      <c r="CQ18" s="103">
        <f t="shared" si="0"/>
        <v>3074225.2012499999</v>
      </c>
      <c r="CR18" s="103">
        <f t="shared" si="1"/>
        <v>3119633.5432500001</v>
      </c>
      <c r="CS18" s="103">
        <f t="shared" si="1"/>
        <v>3156416.0879999995</v>
      </c>
      <c r="CT18" s="103">
        <f t="shared" si="1"/>
        <v>3377558.2890000003</v>
      </c>
      <c r="CU18" s="103">
        <f t="shared" si="1"/>
        <v>3535236.0750000002</v>
      </c>
      <c r="CV18" s="103">
        <f t="shared" si="1"/>
        <v>3582879.0795</v>
      </c>
      <c r="CW18" s="103">
        <f t="shared" si="1"/>
        <v>3571795.1535000005</v>
      </c>
      <c r="CX18" s="103">
        <f t="shared" si="1"/>
        <v>3501447.9779999997</v>
      </c>
      <c r="CY18" s="103">
        <f t="shared" si="1"/>
        <v>3639952.3597499998</v>
      </c>
      <c r="CZ18" s="103">
        <f t="shared" si="1"/>
        <v>3756869.9017500002</v>
      </c>
      <c r="DA18" s="103">
        <f t="shared" si="1"/>
        <v>3976447.8389999997</v>
      </c>
      <c r="DB18" s="103">
        <f t="shared" si="1"/>
        <v>4147176.0540000005</v>
      </c>
      <c r="DC18" s="103">
        <f t="shared" si="1"/>
        <v>4281166.4175000004</v>
      </c>
      <c r="DD18" s="103">
        <f t="shared" si="1"/>
        <v>4571314.9964999994</v>
      </c>
      <c r="DE18" s="103">
        <f t="shared" si="1"/>
        <v>4790535.3877499998</v>
      </c>
      <c r="DF18" s="103">
        <f t="shared" si="1"/>
        <v>4984101.8535000002</v>
      </c>
      <c r="DG18" s="103">
        <f t="shared" si="1"/>
        <v>5092125.4387499997</v>
      </c>
      <c r="DH18" s="103">
        <f t="shared" si="2"/>
        <v>4878759.8632500004</v>
      </c>
      <c r="DI18" s="103">
        <f t="shared" si="2"/>
        <v>4853642.2567500006</v>
      </c>
      <c r="DJ18" s="103">
        <f t="shared" si="2"/>
        <v>4851765.1402500002</v>
      </c>
      <c r="DK18" s="103">
        <f t="shared" si="2"/>
        <v>4988705.25825</v>
      </c>
      <c r="DL18" s="103">
        <f t="shared" si="2"/>
        <v>5183478.4417500002</v>
      </c>
      <c r="DM18" s="103">
        <f t="shared" si="2"/>
        <v>5258875.9545</v>
      </c>
      <c r="DN18" s="103">
        <f t="shared" si="2"/>
        <v>5394966.900750001</v>
      </c>
      <c r="DO18" s="103">
        <f t="shared" si="2"/>
        <v>5101108.7819999997</v>
      </c>
      <c r="DP18" s="103">
        <f t="shared" si="2"/>
        <v>4469325</v>
      </c>
      <c r="DQ18" s="103">
        <f t="shared" si="2"/>
        <v>4717506.6172500001</v>
      </c>
      <c r="DR18" s="103">
        <f t="shared" si="2"/>
        <v>4870580.9984999998</v>
      </c>
      <c r="DS18" s="103">
        <f t="shared" si="2"/>
        <v>5037331.51425</v>
      </c>
      <c r="DT18" s="103">
        <f t="shared" si="2"/>
        <v>5116706.7262500003</v>
      </c>
      <c r="DU18" s="103">
        <f t="shared" si="2"/>
        <v>5282831.5364999995</v>
      </c>
      <c r="DV18" s="103">
        <f t="shared" si="2"/>
        <v>5427995.2125000004</v>
      </c>
    </row>
    <row r="19" spans="1:126" ht="15" x14ac:dyDescent="0.25">
      <c r="A19" s="9" t="s">
        <v>42</v>
      </c>
      <c r="B19" s="9" t="s">
        <v>43</v>
      </c>
      <c r="C19" s="2">
        <v>19.184999999999999</v>
      </c>
      <c r="D19" s="2">
        <v>17.811</v>
      </c>
      <c r="E19" s="2">
        <v>18.265000000000001</v>
      </c>
      <c r="F19" s="2">
        <v>21.859000000000002</v>
      </c>
      <c r="G19" s="2">
        <v>22.577000000000002</v>
      </c>
      <c r="H19" s="2">
        <v>22.785</v>
      </c>
      <c r="I19" s="2">
        <v>25.643999999999998</v>
      </c>
      <c r="J19" s="2">
        <v>24.468</v>
      </c>
      <c r="K19" s="2">
        <v>27.001000000000001</v>
      </c>
      <c r="L19" s="2">
        <v>26.33</v>
      </c>
      <c r="M19" s="2">
        <v>26.170999999999999</v>
      </c>
      <c r="N19" s="2">
        <v>24.722999999999999</v>
      </c>
      <c r="O19" s="2">
        <v>27.643000000000001</v>
      </c>
      <c r="P19" s="2">
        <v>27.875</v>
      </c>
      <c r="Q19" s="2">
        <v>27.36</v>
      </c>
      <c r="R19" s="2">
        <v>30.279</v>
      </c>
      <c r="S19" s="2">
        <v>32.453000000000003</v>
      </c>
      <c r="T19" s="2">
        <v>34.713999999999999</v>
      </c>
      <c r="U19" s="2">
        <v>38.926000000000002</v>
      </c>
      <c r="V19" s="2">
        <v>42.243000000000002</v>
      </c>
      <c r="W19" s="2">
        <v>42.216000000000001</v>
      </c>
      <c r="X19" s="2">
        <v>45.012</v>
      </c>
      <c r="Y19" s="2">
        <v>46.45</v>
      </c>
      <c r="Z19" s="2">
        <v>43.345999999999997</v>
      </c>
      <c r="AA19" s="2">
        <v>44.944000000000003</v>
      </c>
      <c r="AB19" s="2">
        <v>49.789000000000001</v>
      </c>
      <c r="AC19" s="2">
        <v>55.374000000000002</v>
      </c>
      <c r="AD19" s="2">
        <v>54.02</v>
      </c>
      <c r="AE19" s="2">
        <v>47.704999999999998</v>
      </c>
      <c r="AF19" s="2">
        <v>51.811</v>
      </c>
      <c r="AG19" s="2">
        <v>56.043999999999997</v>
      </c>
      <c r="AH19" s="2">
        <v>59.72</v>
      </c>
      <c r="AI19" s="2">
        <v>61.710999999999999</v>
      </c>
      <c r="AJ19" s="2">
        <v>57.905000000000001</v>
      </c>
      <c r="AK19" s="2">
        <v>58.116999999999997</v>
      </c>
      <c r="AL19" s="2">
        <v>52.753999999999998</v>
      </c>
      <c r="AM19" s="2">
        <v>55.12</v>
      </c>
      <c r="AN19" s="2">
        <v>61.37</v>
      </c>
      <c r="AO19" s="2">
        <v>62.719000000000001</v>
      </c>
      <c r="AP19" s="2">
        <v>63.473999999999997</v>
      </c>
      <c r="AQ19" s="2">
        <v>67.153000000000006</v>
      </c>
      <c r="AR19" s="2">
        <v>71.254000000000005</v>
      </c>
      <c r="AS19" s="2">
        <v>71.986000000000004</v>
      </c>
      <c r="AT19" s="2">
        <v>71.394999999999996</v>
      </c>
      <c r="AU19" s="2">
        <v>68.632000000000005</v>
      </c>
      <c r="AV19" s="2">
        <v>72.399000000000001</v>
      </c>
      <c r="AW19" s="2">
        <v>75.933999999999997</v>
      </c>
      <c r="AX19" s="2">
        <v>82.15</v>
      </c>
      <c r="AY19" s="2">
        <v>87.900999999999996</v>
      </c>
      <c r="AZ19" s="2">
        <v>93.13</v>
      </c>
      <c r="BA19" s="2">
        <v>101.41500000000001</v>
      </c>
      <c r="BB19" s="2">
        <v>109.267</v>
      </c>
      <c r="BC19" s="2">
        <v>116.233</v>
      </c>
      <c r="BD19" s="2">
        <v>120.771</v>
      </c>
      <c r="BE19" s="2">
        <v>114.29900000000001</v>
      </c>
      <c r="BF19" s="2">
        <v>112.242</v>
      </c>
      <c r="BG19" s="2">
        <v>113.258</v>
      </c>
      <c r="BH19" s="2">
        <v>117.148</v>
      </c>
      <c r="BI19" s="2">
        <v>122.961</v>
      </c>
      <c r="BJ19" s="2">
        <v>126.56699999999999</v>
      </c>
      <c r="BK19" s="2">
        <v>130.702</v>
      </c>
      <c r="BL19" s="2">
        <v>123.685</v>
      </c>
      <c r="BM19" s="2">
        <v>100</v>
      </c>
      <c r="BN19" s="2">
        <v>109.79</v>
      </c>
      <c r="BO19" s="2">
        <v>117.36</v>
      </c>
      <c r="BP19" s="2">
        <v>122.96299999999999</v>
      </c>
      <c r="BQ19" s="2">
        <v>124.39</v>
      </c>
      <c r="BR19" s="2">
        <v>131.327</v>
      </c>
      <c r="BS19" s="45">
        <v>133.971</v>
      </c>
      <c r="BT19" s="40"/>
      <c r="BU19" s="97" t="str">
        <f t="shared" si="3"/>
        <v xml:space="preserve">    Durable goods</v>
      </c>
      <c r="BZ19" s="100">
        <f>GO!BM19</f>
        <v>2118672</v>
      </c>
      <c r="CB19" s="103">
        <f t="shared" si="0"/>
        <v>984123.14400000009</v>
      </c>
      <c r="CC19" s="103">
        <f t="shared" si="0"/>
        <v>918359.56511999993</v>
      </c>
      <c r="CD19" s="103">
        <f t="shared" si="0"/>
        <v>952215.94368000003</v>
      </c>
      <c r="CE19" s="103">
        <f t="shared" si="0"/>
        <v>1054865.6020800001</v>
      </c>
      <c r="CF19" s="103">
        <f t="shared" si="0"/>
        <v>1173193.4332800002</v>
      </c>
      <c r="CG19" s="103">
        <f t="shared" si="0"/>
        <v>1144506.6144000001</v>
      </c>
      <c r="CH19" s="103">
        <f t="shared" si="0"/>
        <v>1010712.4776</v>
      </c>
      <c r="CI19" s="103">
        <f t="shared" si="0"/>
        <v>1097705.14992</v>
      </c>
      <c r="CJ19" s="103">
        <f t="shared" si="0"/>
        <v>1187388.53568</v>
      </c>
      <c r="CK19" s="103">
        <f t="shared" si="0"/>
        <v>1265270.9184000001</v>
      </c>
      <c r="CL19" s="103">
        <f t="shared" si="0"/>
        <v>1307453.6779199999</v>
      </c>
      <c r="CM19" s="103">
        <f t="shared" si="0"/>
        <v>1226817.0216000001</v>
      </c>
      <c r="CN19" s="103">
        <f t="shared" si="0"/>
        <v>1231308.6062400001</v>
      </c>
      <c r="CO19" s="103">
        <f t="shared" si="0"/>
        <v>1117684.22688</v>
      </c>
      <c r="CP19" s="103">
        <f t="shared" si="0"/>
        <v>1167812.0064000001</v>
      </c>
      <c r="CQ19" s="103">
        <f t="shared" si="0"/>
        <v>1300229.0064000001</v>
      </c>
      <c r="CR19" s="103">
        <f t="shared" si="1"/>
        <v>1328809.8916800001</v>
      </c>
      <c r="CS19" s="103">
        <f t="shared" si="1"/>
        <v>1344805.86528</v>
      </c>
      <c r="CT19" s="103">
        <f t="shared" si="1"/>
        <v>1422751.8081600002</v>
      </c>
      <c r="CU19" s="103">
        <f t="shared" si="1"/>
        <v>1509638.5468800003</v>
      </c>
      <c r="CV19" s="103">
        <f t="shared" si="1"/>
        <v>1525147.2259200001</v>
      </c>
      <c r="CW19" s="103">
        <f t="shared" si="1"/>
        <v>1512625.8744000001</v>
      </c>
      <c r="CX19" s="103">
        <f t="shared" si="1"/>
        <v>1454086.96704</v>
      </c>
      <c r="CY19" s="103">
        <f t="shared" si="1"/>
        <v>1533897.3412800001</v>
      </c>
      <c r="CZ19" s="103">
        <f t="shared" si="1"/>
        <v>1608792.3964800001</v>
      </c>
      <c r="DA19" s="103">
        <f t="shared" si="1"/>
        <v>1740489.0480000002</v>
      </c>
      <c r="DB19" s="103">
        <f t="shared" si="1"/>
        <v>1862333.87472</v>
      </c>
      <c r="DC19" s="103">
        <f t="shared" si="1"/>
        <v>1973119.2335999999</v>
      </c>
      <c r="DD19" s="103">
        <f t="shared" si="1"/>
        <v>2148651.2088000001</v>
      </c>
      <c r="DE19" s="103">
        <f t="shared" si="1"/>
        <v>2315009.3342400002</v>
      </c>
      <c r="DF19" s="103">
        <f t="shared" si="1"/>
        <v>2462596.0257600001</v>
      </c>
      <c r="DG19" s="103">
        <f t="shared" si="1"/>
        <v>2558741.36112</v>
      </c>
      <c r="DH19" s="103">
        <f t="shared" si="2"/>
        <v>2421620.9092800003</v>
      </c>
      <c r="DI19" s="103">
        <f t="shared" si="2"/>
        <v>2378039.8262400003</v>
      </c>
      <c r="DJ19" s="103">
        <f t="shared" si="2"/>
        <v>2399565.53376</v>
      </c>
      <c r="DK19" s="103">
        <f t="shared" si="2"/>
        <v>2481981.8745599999</v>
      </c>
      <c r="DL19" s="103">
        <f t="shared" si="2"/>
        <v>2605140.2779199998</v>
      </c>
      <c r="DM19" s="103">
        <f t="shared" si="2"/>
        <v>2681539.5902399998</v>
      </c>
      <c r="DN19" s="103">
        <f t="shared" si="2"/>
        <v>2769146.6774400002</v>
      </c>
      <c r="DO19" s="103">
        <f t="shared" si="2"/>
        <v>2620479.4632000001</v>
      </c>
      <c r="DP19" s="103">
        <f t="shared" si="2"/>
        <v>2118672</v>
      </c>
      <c r="DQ19" s="103">
        <f t="shared" si="2"/>
        <v>2326089.9888000004</v>
      </c>
      <c r="DR19" s="103">
        <f t="shared" si="2"/>
        <v>2486473.4591999999</v>
      </c>
      <c r="DS19" s="103">
        <f t="shared" si="2"/>
        <v>2605182.65136</v>
      </c>
      <c r="DT19" s="103">
        <f t="shared" si="2"/>
        <v>2635416.1008000001</v>
      </c>
      <c r="DU19" s="103">
        <f t="shared" si="2"/>
        <v>2782388.3774400004</v>
      </c>
      <c r="DV19" s="103">
        <f t="shared" si="2"/>
        <v>2838406.0651200004</v>
      </c>
    </row>
    <row r="20" spans="1:126" ht="15" x14ac:dyDescent="0.25">
      <c r="A20" s="9" t="s">
        <v>44</v>
      </c>
      <c r="B20" s="9" t="s">
        <v>45</v>
      </c>
      <c r="C20" s="2">
        <v>52.112000000000002</v>
      </c>
      <c r="D20" s="2">
        <v>44.021999999999998</v>
      </c>
      <c r="E20" s="2">
        <v>45.470999999999997</v>
      </c>
      <c r="F20" s="2">
        <v>54.372999999999998</v>
      </c>
      <c r="G20" s="2">
        <v>58.262</v>
      </c>
      <c r="H20" s="2">
        <v>58.704000000000001</v>
      </c>
      <c r="I20" s="2">
        <v>58.875</v>
      </c>
      <c r="J20" s="2">
        <v>57.771999999999998</v>
      </c>
      <c r="K20" s="2">
        <v>64.822000000000003</v>
      </c>
      <c r="L20" s="2">
        <v>62.539000000000001</v>
      </c>
      <c r="M20" s="2">
        <v>58.939</v>
      </c>
      <c r="N20" s="2">
        <v>57.69</v>
      </c>
      <c r="O20" s="2">
        <v>61.52</v>
      </c>
      <c r="P20" s="2">
        <v>57.918999999999997</v>
      </c>
      <c r="Q20" s="2">
        <v>56.534999999999997</v>
      </c>
      <c r="R20" s="2">
        <v>58.081000000000003</v>
      </c>
      <c r="S20" s="2">
        <v>60.667000000000002</v>
      </c>
      <c r="T20" s="2">
        <v>64.105999999999995</v>
      </c>
      <c r="U20" s="2">
        <v>67.076999999999998</v>
      </c>
      <c r="V20" s="2">
        <v>68.477999999999994</v>
      </c>
      <c r="W20" s="2">
        <v>71.429000000000002</v>
      </c>
      <c r="X20" s="2">
        <v>74.608000000000004</v>
      </c>
      <c r="Y20" s="2">
        <v>76.369</v>
      </c>
      <c r="Z20" s="2">
        <v>84.894999999999996</v>
      </c>
      <c r="AA20" s="2">
        <v>87.619</v>
      </c>
      <c r="AB20" s="2">
        <v>103.789</v>
      </c>
      <c r="AC20" s="2">
        <v>100.303</v>
      </c>
      <c r="AD20" s="2">
        <v>101.605</v>
      </c>
      <c r="AE20" s="2">
        <v>95.347999999999999</v>
      </c>
      <c r="AF20" s="2">
        <v>101.866</v>
      </c>
      <c r="AG20" s="2">
        <v>103.39400000000001</v>
      </c>
      <c r="AH20" s="2">
        <v>98.700999999999993</v>
      </c>
      <c r="AI20" s="2">
        <v>97.512</v>
      </c>
      <c r="AJ20" s="2">
        <v>95.373000000000005</v>
      </c>
      <c r="AK20" s="2">
        <v>94.361999999999995</v>
      </c>
      <c r="AL20" s="2">
        <v>85.44</v>
      </c>
      <c r="AM20" s="2">
        <v>93.405000000000001</v>
      </c>
      <c r="AN20" s="2">
        <v>104.095</v>
      </c>
      <c r="AO20" s="2">
        <v>104.456</v>
      </c>
      <c r="AP20" s="2">
        <v>109.953</v>
      </c>
      <c r="AQ20" s="2">
        <v>127.06</v>
      </c>
      <c r="AR20" s="2">
        <v>127.036</v>
      </c>
      <c r="AS20" s="2">
        <v>124.245</v>
      </c>
      <c r="AT20" s="2">
        <v>122.27</v>
      </c>
      <c r="AU20" s="2">
        <v>113.065</v>
      </c>
      <c r="AV20" s="2">
        <v>119.247</v>
      </c>
      <c r="AW20" s="2">
        <v>120.873</v>
      </c>
      <c r="AX20" s="2">
        <v>128.60900000000001</v>
      </c>
      <c r="AY20" s="2">
        <v>131.48699999999999</v>
      </c>
      <c r="AZ20" s="2">
        <v>134.60499999999999</v>
      </c>
      <c r="BA20" s="2">
        <v>138.33799999999999</v>
      </c>
      <c r="BB20" s="2">
        <v>146.249</v>
      </c>
      <c r="BC20" s="2">
        <v>151.00399999999999</v>
      </c>
      <c r="BD20" s="2">
        <v>148.58199999999999</v>
      </c>
      <c r="BE20" s="2">
        <v>139.84</v>
      </c>
      <c r="BF20" s="2">
        <v>144.5</v>
      </c>
      <c r="BG20" s="2">
        <v>143.589</v>
      </c>
      <c r="BH20" s="2">
        <v>147.90700000000001</v>
      </c>
      <c r="BI20" s="2">
        <v>159.15</v>
      </c>
      <c r="BJ20" s="2">
        <v>161.19999999999999</v>
      </c>
      <c r="BK20" s="2">
        <v>148.733</v>
      </c>
      <c r="BL20" s="2">
        <v>128.66200000000001</v>
      </c>
      <c r="BM20" s="2">
        <v>100</v>
      </c>
      <c r="BN20" s="2">
        <v>103.02</v>
      </c>
      <c r="BO20" s="2">
        <v>103.971</v>
      </c>
      <c r="BP20" s="2">
        <v>112.32</v>
      </c>
      <c r="BQ20" s="2">
        <v>119.218</v>
      </c>
      <c r="BR20" s="2">
        <v>122.23699999999999</v>
      </c>
      <c r="BS20" s="45" t="s">
        <v>386</v>
      </c>
      <c r="BT20" s="40"/>
      <c r="BU20" s="97" t="str">
        <f t="shared" si="3"/>
        <v xml:space="preserve">      Wood products</v>
      </c>
      <c r="BZ20" s="100">
        <f>GO!BM20</f>
        <v>64442</v>
      </c>
      <c r="CB20" s="103">
        <f t="shared" si="0"/>
        <v>49213.710980000003</v>
      </c>
      <c r="CC20" s="103">
        <f t="shared" si="0"/>
        <v>54708.035900000003</v>
      </c>
      <c r="CD20" s="103">
        <f t="shared" si="0"/>
        <v>56463.435980000002</v>
      </c>
      <c r="CE20" s="103">
        <f t="shared" si="0"/>
        <v>66883.707380000007</v>
      </c>
      <c r="CF20" s="103">
        <f t="shared" si="0"/>
        <v>64637.259259999999</v>
      </c>
      <c r="CG20" s="103">
        <f t="shared" si="0"/>
        <v>65476.294100000006</v>
      </c>
      <c r="CH20" s="103">
        <f t="shared" si="0"/>
        <v>61444.158159999999</v>
      </c>
      <c r="CI20" s="103">
        <f t="shared" si="0"/>
        <v>65644.487720000005</v>
      </c>
      <c r="CJ20" s="103">
        <f t="shared" si="0"/>
        <v>66629.161479999995</v>
      </c>
      <c r="CK20" s="103">
        <f t="shared" si="0"/>
        <v>63604.89841999999</v>
      </c>
      <c r="CL20" s="103">
        <f t="shared" si="0"/>
        <v>62838.683040000004</v>
      </c>
      <c r="CM20" s="103">
        <f t="shared" si="0"/>
        <v>61460.268660000002</v>
      </c>
      <c r="CN20" s="103">
        <f t="shared" si="0"/>
        <v>60808.760040000001</v>
      </c>
      <c r="CO20" s="103">
        <f t="shared" si="0"/>
        <v>55059.244799999993</v>
      </c>
      <c r="CP20" s="103">
        <f t="shared" si="0"/>
        <v>60192.0501</v>
      </c>
      <c r="CQ20" s="103">
        <f t="shared" si="0"/>
        <v>67080.899900000004</v>
      </c>
      <c r="CR20" s="103">
        <f t="shared" si="1"/>
        <v>67313.535520000005</v>
      </c>
      <c r="CS20" s="103">
        <f t="shared" si="1"/>
        <v>70855.912259999997</v>
      </c>
      <c r="CT20" s="103">
        <f t="shared" si="1"/>
        <v>81880.0052</v>
      </c>
      <c r="CU20" s="103">
        <f t="shared" si="1"/>
        <v>81864.539120000001</v>
      </c>
      <c r="CV20" s="103">
        <f t="shared" si="1"/>
        <v>80065.962899999999</v>
      </c>
      <c r="CW20" s="103">
        <f t="shared" si="1"/>
        <v>78793.233399999997</v>
      </c>
      <c r="CX20" s="103">
        <f t="shared" si="1"/>
        <v>72861.347299999994</v>
      </c>
      <c r="CY20" s="103">
        <f t="shared" si="1"/>
        <v>76845.151740000001</v>
      </c>
      <c r="CZ20" s="103">
        <f t="shared" si="1"/>
        <v>77892.978660000008</v>
      </c>
      <c r="DA20" s="103">
        <f t="shared" si="1"/>
        <v>82878.211779999998</v>
      </c>
      <c r="DB20" s="103">
        <f t="shared" si="1"/>
        <v>84732.852539999993</v>
      </c>
      <c r="DC20" s="103">
        <f t="shared" si="1"/>
        <v>86742.1541</v>
      </c>
      <c r="DD20" s="103">
        <f t="shared" si="1"/>
        <v>89147.773960000006</v>
      </c>
      <c r="DE20" s="103">
        <f t="shared" si="1"/>
        <v>94245.780580000006</v>
      </c>
      <c r="DF20" s="103">
        <f t="shared" si="1"/>
        <v>97309.99768</v>
      </c>
      <c r="DG20" s="103">
        <f t="shared" si="1"/>
        <v>95749.212439999988</v>
      </c>
      <c r="DH20" s="103">
        <f t="shared" si="2"/>
        <v>90115.69279999999</v>
      </c>
      <c r="DI20" s="103">
        <f t="shared" si="2"/>
        <v>93118.69</v>
      </c>
      <c r="DJ20" s="103">
        <f t="shared" si="2"/>
        <v>92531.62337999999</v>
      </c>
      <c r="DK20" s="103">
        <f t="shared" si="2"/>
        <v>95314.228940000015</v>
      </c>
      <c r="DL20" s="103">
        <f t="shared" si="2"/>
        <v>102559.44300000001</v>
      </c>
      <c r="DM20" s="103">
        <f t="shared" si="2"/>
        <v>103880.50399999999</v>
      </c>
      <c r="DN20" s="103">
        <f t="shared" si="2"/>
        <v>95846.51986</v>
      </c>
      <c r="DO20" s="103">
        <f t="shared" si="2"/>
        <v>82912.366040000008</v>
      </c>
      <c r="DP20" s="103">
        <f t="shared" si="2"/>
        <v>64442</v>
      </c>
      <c r="DQ20" s="103">
        <f t="shared" si="2"/>
        <v>66388.148400000005</v>
      </c>
      <c r="DR20" s="103">
        <f t="shared" si="2"/>
        <v>67000.991819999996</v>
      </c>
      <c r="DS20" s="103">
        <f t="shared" si="2"/>
        <v>72381.254399999991</v>
      </c>
      <c r="DT20" s="103">
        <f t="shared" si="2"/>
        <v>76826.463560000004</v>
      </c>
      <c r="DU20" s="103">
        <f t="shared" si="2"/>
        <v>78771.967539999998</v>
      </c>
      <c r="DV20" s="103" t="e">
        <f t="shared" si="2"/>
        <v>#VALUE!</v>
      </c>
    </row>
    <row r="21" spans="1:126" ht="15" x14ac:dyDescent="0.25">
      <c r="A21" s="9" t="s">
        <v>46</v>
      </c>
      <c r="B21" s="9" t="s">
        <v>47</v>
      </c>
      <c r="C21" s="2">
        <v>38.026000000000003</v>
      </c>
      <c r="D21" s="2">
        <v>36.524999999999999</v>
      </c>
      <c r="E21" s="2">
        <v>36.097999999999999</v>
      </c>
      <c r="F21" s="2">
        <v>43.53</v>
      </c>
      <c r="G21" s="2">
        <v>46.04</v>
      </c>
      <c r="H21" s="2">
        <v>44.082000000000001</v>
      </c>
      <c r="I21" s="2">
        <v>45.774000000000001</v>
      </c>
      <c r="J21" s="2">
        <v>44.356000000000002</v>
      </c>
      <c r="K21" s="2">
        <v>49.929000000000002</v>
      </c>
      <c r="L21" s="2">
        <v>50.334000000000003</v>
      </c>
      <c r="M21" s="2">
        <v>47.506</v>
      </c>
      <c r="N21" s="2">
        <v>56.155999999999999</v>
      </c>
      <c r="O21" s="2">
        <v>65.054000000000002</v>
      </c>
      <c r="P21" s="2">
        <v>64.924999999999997</v>
      </c>
      <c r="Q21" s="2">
        <v>65.941999999999993</v>
      </c>
      <c r="R21" s="2">
        <v>70.207999999999998</v>
      </c>
      <c r="S21" s="2">
        <v>76.147999999999996</v>
      </c>
      <c r="T21" s="2">
        <v>79.938999999999993</v>
      </c>
      <c r="U21" s="2">
        <v>85.662999999999997</v>
      </c>
      <c r="V21" s="2">
        <v>88.935000000000002</v>
      </c>
      <c r="W21" s="2">
        <v>86.301000000000002</v>
      </c>
      <c r="X21" s="2">
        <v>89.941000000000003</v>
      </c>
      <c r="Y21" s="2">
        <v>92.218000000000004</v>
      </c>
      <c r="Z21" s="2">
        <v>88.057000000000002</v>
      </c>
      <c r="AA21" s="2">
        <v>91.254999999999995</v>
      </c>
      <c r="AB21" s="2">
        <v>102.642</v>
      </c>
      <c r="AC21" s="2">
        <v>108.40900000000001</v>
      </c>
      <c r="AD21" s="2">
        <v>105.754</v>
      </c>
      <c r="AE21" s="2">
        <v>95.338999999999999</v>
      </c>
      <c r="AF21" s="2">
        <v>100.056</v>
      </c>
      <c r="AG21" s="2">
        <v>107.05</v>
      </c>
      <c r="AH21" s="2">
        <v>114.009</v>
      </c>
      <c r="AI21" s="2">
        <v>113.74</v>
      </c>
      <c r="AJ21" s="2">
        <v>102.474</v>
      </c>
      <c r="AK21" s="2">
        <v>98.22</v>
      </c>
      <c r="AL21" s="2">
        <v>88.334999999999994</v>
      </c>
      <c r="AM21" s="2">
        <v>93.236000000000004</v>
      </c>
      <c r="AN21" s="2">
        <v>99.244</v>
      </c>
      <c r="AO21" s="2">
        <v>100.24</v>
      </c>
      <c r="AP21" s="2">
        <v>103.208</v>
      </c>
      <c r="AQ21" s="2">
        <v>114.59399999999999</v>
      </c>
      <c r="AR21" s="2">
        <v>115.637</v>
      </c>
      <c r="AS21" s="2">
        <v>114.74299999999999</v>
      </c>
      <c r="AT21" s="2">
        <v>113.149</v>
      </c>
      <c r="AU21" s="2">
        <v>104.297</v>
      </c>
      <c r="AV21" s="2">
        <v>108.331</v>
      </c>
      <c r="AW21" s="2">
        <v>110.592</v>
      </c>
      <c r="AX21" s="2">
        <v>115.41500000000001</v>
      </c>
      <c r="AY21" s="2">
        <v>118.37</v>
      </c>
      <c r="AZ21" s="2">
        <v>125.98699999999999</v>
      </c>
      <c r="BA21" s="2">
        <v>130.131</v>
      </c>
      <c r="BB21" s="2">
        <v>137.42699999999999</v>
      </c>
      <c r="BC21" s="2">
        <v>139.381</v>
      </c>
      <c r="BD21" s="2">
        <v>139.33799999999999</v>
      </c>
      <c r="BE21" s="2">
        <v>135.05500000000001</v>
      </c>
      <c r="BF21" s="2">
        <v>135.136</v>
      </c>
      <c r="BG21" s="2">
        <v>136.21700000000001</v>
      </c>
      <c r="BH21" s="2">
        <v>140.023</v>
      </c>
      <c r="BI21" s="2">
        <v>144.64599999999999</v>
      </c>
      <c r="BJ21" s="2">
        <v>148.96100000000001</v>
      </c>
      <c r="BK21" s="2">
        <v>148.148</v>
      </c>
      <c r="BL21" s="2">
        <v>130.006</v>
      </c>
      <c r="BM21" s="2">
        <v>100</v>
      </c>
      <c r="BN21" s="2">
        <v>102.623</v>
      </c>
      <c r="BO21" s="2">
        <v>103.206</v>
      </c>
      <c r="BP21" s="2">
        <v>107.932</v>
      </c>
      <c r="BQ21" s="2">
        <v>111.614</v>
      </c>
      <c r="BR21" s="2">
        <v>119.935</v>
      </c>
      <c r="BS21" s="45" t="s">
        <v>387</v>
      </c>
      <c r="BT21" s="40"/>
      <c r="BU21" s="97" t="str">
        <f t="shared" si="3"/>
        <v xml:space="preserve">      Nonmetallic mineral products</v>
      </c>
      <c r="BZ21" s="100">
        <f>GO!BM21</f>
        <v>88932</v>
      </c>
      <c r="CB21" s="103">
        <f t="shared" si="0"/>
        <v>82011.311759999997</v>
      </c>
      <c r="CC21" s="103">
        <f t="shared" si="0"/>
        <v>78310.851240000004</v>
      </c>
      <c r="CD21" s="103">
        <f t="shared" si="0"/>
        <v>81154.896599999993</v>
      </c>
      <c r="CE21" s="103">
        <f t="shared" si="0"/>
        <v>91281.583440000002</v>
      </c>
      <c r="CF21" s="103">
        <f t="shared" si="0"/>
        <v>96410.291880000019</v>
      </c>
      <c r="CG21" s="103">
        <f t="shared" si="0"/>
        <v>94049.147280000005</v>
      </c>
      <c r="CH21" s="103">
        <f t="shared" si="0"/>
        <v>84786.879480000003</v>
      </c>
      <c r="CI21" s="103">
        <f t="shared" si="0"/>
        <v>88981.801919999998</v>
      </c>
      <c r="CJ21" s="103">
        <f t="shared" si="0"/>
        <v>95201.705999999991</v>
      </c>
      <c r="CK21" s="103">
        <f t="shared" si="0"/>
        <v>101390.48388</v>
      </c>
      <c r="CL21" s="103">
        <f t="shared" si="0"/>
        <v>101151.2568</v>
      </c>
      <c r="CM21" s="103">
        <f t="shared" si="0"/>
        <v>91132.177680000008</v>
      </c>
      <c r="CN21" s="103">
        <f t="shared" si="0"/>
        <v>87349.010399999999</v>
      </c>
      <c r="CO21" s="103">
        <f t="shared" si="0"/>
        <v>78558.082200000004</v>
      </c>
      <c r="CP21" s="103">
        <f t="shared" si="0"/>
        <v>82916.639520000012</v>
      </c>
      <c r="CQ21" s="103">
        <f t="shared" si="0"/>
        <v>88259.674079999997</v>
      </c>
      <c r="CR21" s="103">
        <f t="shared" si="1"/>
        <v>89145.436799999996</v>
      </c>
      <c r="CS21" s="103">
        <f t="shared" si="1"/>
        <v>91784.93856000001</v>
      </c>
      <c r="CT21" s="103">
        <f t="shared" si="1"/>
        <v>101910.73607999999</v>
      </c>
      <c r="CU21" s="103">
        <f t="shared" si="1"/>
        <v>102838.29684000001</v>
      </c>
      <c r="CV21" s="103">
        <f t="shared" si="1"/>
        <v>102043.24476</v>
      </c>
      <c r="CW21" s="103">
        <f t="shared" si="1"/>
        <v>100625.66868</v>
      </c>
      <c r="CX21" s="103">
        <f t="shared" si="1"/>
        <v>92753.408039999995</v>
      </c>
      <c r="CY21" s="103">
        <f t="shared" si="1"/>
        <v>96340.924920000005</v>
      </c>
      <c r="CZ21" s="103">
        <f t="shared" si="1"/>
        <v>98351.677439999999</v>
      </c>
      <c r="DA21" s="103">
        <f t="shared" si="1"/>
        <v>102640.86780000001</v>
      </c>
      <c r="DB21" s="103">
        <f t="shared" si="1"/>
        <v>105268.80839999999</v>
      </c>
      <c r="DC21" s="103">
        <f t="shared" si="1"/>
        <v>112042.75883999999</v>
      </c>
      <c r="DD21" s="103">
        <f t="shared" si="1"/>
        <v>115728.10092</v>
      </c>
      <c r="DE21" s="103">
        <f t="shared" si="1"/>
        <v>122216.57964</v>
      </c>
      <c r="DF21" s="103">
        <f t="shared" si="1"/>
        <v>123954.31092</v>
      </c>
      <c r="DG21" s="103">
        <f t="shared" si="1"/>
        <v>123916.07015999999</v>
      </c>
      <c r="DH21" s="103">
        <f t="shared" si="2"/>
        <v>120107.11259999999</v>
      </c>
      <c r="DI21" s="103">
        <f t="shared" si="2"/>
        <v>120179.14752</v>
      </c>
      <c r="DJ21" s="103">
        <f t="shared" si="2"/>
        <v>121140.50244000001</v>
      </c>
      <c r="DK21" s="103">
        <f t="shared" si="2"/>
        <v>124525.25435999999</v>
      </c>
      <c r="DL21" s="103">
        <f t="shared" si="2"/>
        <v>128636.58071999998</v>
      </c>
      <c r="DM21" s="103">
        <f t="shared" si="2"/>
        <v>132473.99652000002</v>
      </c>
      <c r="DN21" s="103">
        <f t="shared" si="2"/>
        <v>131750.97936</v>
      </c>
      <c r="DO21" s="103">
        <f t="shared" si="2"/>
        <v>115616.93592</v>
      </c>
      <c r="DP21" s="103">
        <f t="shared" si="2"/>
        <v>88932</v>
      </c>
      <c r="DQ21" s="103">
        <f t="shared" si="2"/>
        <v>91264.686360000007</v>
      </c>
      <c r="DR21" s="103">
        <f t="shared" si="2"/>
        <v>91783.159920000006</v>
      </c>
      <c r="DS21" s="103">
        <f t="shared" si="2"/>
        <v>95986.086240000004</v>
      </c>
      <c r="DT21" s="103">
        <f t="shared" si="2"/>
        <v>99260.562479999993</v>
      </c>
      <c r="DU21" s="103">
        <f t="shared" si="2"/>
        <v>106660.59420000001</v>
      </c>
      <c r="DV21" s="103" t="e">
        <f t="shared" si="2"/>
        <v>#VALUE!</v>
      </c>
    </row>
    <row r="22" spans="1:126" ht="15" x14ac:dyDescent="0.25">
      <c r="A22" s="9" t="s">
        <v>48</v>
      </c>
      <c r="B22" s="9" t="s">
        <v>49</v>
      </c>
      <c r="C22" s="2">
        <v>91.796999999999997</v>
      </c>
      <c r="D22" s="2">
        <v>70.313000000000002</v>
      </c>
      <c r="E22" s="2">
        <v>67.924000000000007</v>
      </c>
      <c r="F22" s="2">
        <v>86.62</v>
      </c>
      <c r="G22" s="2">
        <v>93.01</v>
      </c>
      <c r="H22" s="2">
        <v>85.262</v>
      </c>
      <c r="I22" s="2">
        <v>103.964</v>
      </c>
      <c r="J22" s="2">
        <v>98.745999999999995</v>
      </c>
      <c r="K22" s="2">
        <v>118.047</v>
      </c>
      <c r="L22" s="2">
        <v>116.31100000000001</v>
      </c>
      <c r="M22" s="2">
        <v>103.117</v>
      </c>
      <c r="N22" s="2">
        <v>89.474999999999994</v>
      </c>
      <c r="O22" s="2">
        <v>103.184</v>
      </c>
      <c r="P22" s="2">
        <v>103.205</v>
      </c>
      <c r="Q22" s="2">
        <v>102.97</v>
      </c>
      <c r="R22" s="2">
        <v>110.88</v>
      </c>
      <c r="S22" s="2">
        <v>118.58799999999999</v>
      </c>
      <c r="T22" s="2">
        <v>130.636</v>
      </c>
      <c r="U22" s="2">
        <v>142.69300000000001</v>
      </c>
      <c r="V22" s="2">
        <v>150.61500000000001</v>
      </c>
      <c r="W22" s="2">
        <v>140.01900000000001</v>
      </c>
      <c r="X22" s="2">
        <v>147.679</v>
      </c>
      <c r="Y22" s="2">
        <v>153.286</v>
      </c>
      <c r="Z22" s="2">
        <v>137.215</v>
      </c>
      <c r="AA22" s="2">
        <v>133.93899999999999</v>
      </c>
      <c r="AB22" s="2">
        <v>146.56299999999999</v>
      </c>
      <c r="AC22" s="2">
        <v>170.67500000000001</v>
      </c>
      <c r="AD22" s="2">
        <v>173.04599999999999</v>
      </c>
      <c r="AE22" s="2">
        <v>133.364</v>
      </c>
      <c r="AF22" s="2">
        <v>144.75200000000001</v>
      </c>
      <c r="AG22" s="2">
        <v>147.535</v>
      </c>
      <c r="AH22" s="2">
        <v>157.477</v>
      </c>
      <c r="AI22" s="2">
        <v>161.74700000000001</v>
      </c>
      <c r="AJ22" s="2">
        <v>146.15100000000001</v>
      </c>
      <c r="AK22" s="2">
        <v>145.82300000000001</v>
      </c>
      <c r="AL22" s="2">
        <v>108.602</v>
      </c>
      <c r="AM22" s="2">
        <v>110.262</v>
      </c>
      <c r="AN22" s="2">
        <v>115.657</v>
      </c>
      <c r="AO22" s="2">
        <v>107.354</v>
      </c>
      <c r="AP22" s="2">
        <v>104.117</v>
      </c>
      <c r="AQ22" s="2">
        <v>108.527</v>
      </c>
      <c r="AR22" s="2">
        <v>120.871</v>
      </c>
      <c r="AS22" s="2">
        <v>119.907</v>
      </c>
      <c r="AT22" s="2">
        <v>117.328</v>
      </c>
      <c r="AU22" s="2">
        <v>111.062</v>
      </c>
      <c r="AV22" s="2">
        <v>113.569</v>
      </c>
      <c r="AW22" s="2">
        <v>118.34099999999999</v>
      </c>
      <c r="AX22" s="2">
        <v>124.985</v>
      </c>
      <c r="AY22" s="2">
        <v>127.242</v>
      </c>
      <c r="AZ22" s="2">
        <v>130.53700000000001</v>
      </c>
      <c r="BA22" s="2">
        <v>134.75800000000001</v>
      </c>
      <c r="BB22" s="2">
        <v>139.75899999999999</v>
      </c>
      <c r="BC22" s="2">
        <v>138.726</v>
      </c>
      <c r="BD22" s="2">
        <v>132.19499999999999</v>
      </c>
      <c r="BE22" s="2">
        <v>121.12</v>
      </c>
      <c r="BF22" s="2">
        <v>123.929</v>
      </c>
      <c r="BG22" s="2">
        <v>119.306</v>
      </c>
      <c r="BH22" s="2">
        <v>131.27199999999999</v>
      </c>
      <c r="BI22" s="2">
        <v>131.626</v>
      </c>
      <c r="BJ22" s="2">
        <v>129.80699999999999</v>
      </c>
      <c r="BK22" s="2">
        <v>133.958</v>
      </c>
      <c r="BL22" s="2">
        <v>135.54499999999999</v>
      </c>
      <c r="BM22" s="2">
        <v>100</v>
      </c>
      <c r="BN22" s="2">
        <v>122.485</v>
      </c>
      <c r="BO22" s="2">
        <v>131.20099999999999</v>
      </c>
      <c r="BP22" s="2">
        <v>131.357</v>
      </c>
      <c r="BQ22" s="2">
        <v>136.66999999999999</v>
      </c>
      <c r="BR22" s="2">
        <v>145.13800000000001</v>
      </c>
      <c r="BS22" s="45" t="s">
        <v>388</v>
      </c>
      <c r="BT22" s="40"/>
      <c r="BU22" s="97" t="str">
        <f t="shared" si="3"/>
        <v xml:space="preserve">      Primary metals</v>
      </c>
      <c r="BZ22" s="100">
        <f>GO!BM22</f>
        <v>165987</v>
      </c>
      <c r="CB22" s="103">
        <f t="shared" si="0"/>
        <v>254434.83282000001</v>
      </c>
      <c r="CC22" s="103">
        <f t="shared" si="0"/>
        <v>227759.06205000004</v>
      </c>
      <c r="CD22" s="103">
        <f t="shared" si="0"/>
        <v>222321.32792999997</v>
      </c>
      <c r="CE22" s="103">
        <f t="shared" si="0"/>
        <v>243275.52680999998</v>
      </c>
      <c r="CF22" s="103">
        <f t="shared" si="0"/>
        <v>283298.31225000002</v>
      </c>
      <c r="CG22" s="103">
        <f t="shared" si="0"/>
        <v>287233.86401999998</v>
      </c>
      <c r="CH22" s="103">
        <f t="shared" si="0"/>
        <v>221366.90268</v>
      </c>
      <c r="CI22" s="103">
        <f t="shared" si="0"/>
        <v>240269.50224000003</v>
      </c>
      <c r="CJ22" s="103">
        <f t="shared" si="0"/>
        <v>244888.92044999998</v>
      </c>
      <c r="CK22" s="103">
        <f t="shared" si="0"/>
        <v>261391.34799000004</v>
      </c>
      <c r="CL22" s="103">
        <f t="shared" si="0"/>
        <v>268478.99288999999</v>
      </c>
      <c r="CM22" s="103">
        <f t="shared" si="0"/>
        <v>242591.66037</v>
      </c>
      <c r="CN22" s="103">
        <f t="shared" si="0"/>
        <v>242047.22301000005</v>
      </c>
      <c r="CO22" s="103">
        <f t="shared" si="0"/>
        <v>180265.20174000002</v>
      </c>
      <c r="CP22" s="103">
        <f t="shared" si="0"/>
        <v>183020.58594000002</v>
      </c>
      <c r="CQ22" s="103">
        <f t="shared" ref="CQ22:DF38" si="4">$BZ22*AN22*0.01</f>
        <v>191975.58458999998</v>
      </c>
      <c r="CR22" s="103">
        <f t="shared" si="1"/>
        <v>178193.68397999997</v>
      </c>
      <c r="CS22" s="103">
        <f t="shared" si="1"/>
        <v>172820.68479000003</v>
      </c>
      <c r="CT22" s="103">
        <f t="shared" si="1"/>
        <v>180140.71149000002</v>
      </c>
      <c r="CU22" s="103">
        <f t="shared" si="1"/>
        <v>200630.14676999999</v>
      </c>
      <c r="CV22" s="103">
        <f t="shared" si="1"/>
        <v>199030.03208999999</v>
      </c>
      <c r="CW22" s="103">
        <f t="shared" si="1"/>
        <v>194749.22736000002</v>
      </c>
      <c r="CX22" s="103">
        <f t="shared" si="1"/>
        <v>184348.48194</v>
      </c>
      <c r="CY22" s="103">
        <f t="shared" si="1"/>
        <v>188509.77603000001</v>
      </c>
      <c r="CZ22" s="103">
        <f t="shared" si="1"/>
        <v>196430.67567</v>
      </c>
      <c r="DA22" s="103">
        <f t="shared" si="1"/>
        <v>207458.85195000001</v>
      </c>
      <c r="DB22" s="103">
        <f t="shared" si="1"/>
        <v>211205.17854000002</v>
      </c>
      <c r="DC22" s="103">
        <f t="shared" si="1"/>
        <v>216674.45019</v>
      </c>
      <c r="DD22" s="103">
        <f t="shared" si="1"/>
        <v>223680.76146000001</v>
      </c>
      <c r="DE22" s="103">
        <f t="shared" si="1"/>
        <v>231981.77132999999</v>
      </c>
      <c r="DF22" s="103">
        <f t="shared" si="1"/>
        <v>230267.12562000001</v>
      </c>
      <c r="DG22" s="103">
        <f t="shared" ref="DG22:DV39" si="5">$BZ22*BD22*0.01</f>
        <v>219426.51465</v>
      </c>
      <c r="DH22" s="103">
        <f t="shared" si="2"/>
        <v>201043.45440000002</v>
      </c>
      <c r="DI22" s="103">
        <f t="shared" si="2"/>
        <v>205706.02923000001</v>
      </c>
      <c r="DJ22" s="103">
        <f t="shared" si="2"/>
        <v>198032.45022</v>
      </c>
      <c r="DK22" s="103">
        <f t="shared" si="2"/>
        <v>217894.45463999998</v>
      </c>
      <c r="DL22" s="103">
        <f t="shared" si="2"/>
        <v>218482.04862000002</v>
      </c>
      <c r="DM22" s="103">
        <f t="shared" si="2"/>
        <v>215462.74509000001</v>
      </c>
      <c r="DN22" s="103">
        <f t="shared" si="2"/>
        <v>222352.86546</v>
      </c>
      <c r="DO22" s="103">
        <f t="shared" si="2"/>
        <v>224987.07915000001</v>
      </c>
      <c r="DP22" s="103">
        <f t="shared" si="2"/>
        <v>165987</v>
      </c>
      <c r="DQ22" s="103">
        <f t="shared" si="2"/>
        <v>203309.17694999999</v>
      </c>
      <c r="DR22" s="103">
        <f t="shared" si="2"/>
        <v>217776.60386999999</v>
      </c>
      <c r="DS22" s="103">
        <f t="shared" si="2"/>
        <v>218035.54359000002</v>
      </c>
      <c r="DT22" s="103">
        <f t="shared" si="2"/>
        <v>226854.43289999999</v>
      </c>
      <c r="DU22" s="103">
        <f t="shared" si="2"/>
        <v>240910.21206000002</v>
      </c>
      <c r="DV22" s="103" t="e">
        <f t="shared" si="2"/>
        <v>#VALUE!</v>
      </c>
    </row>
    <row r="23" spans="1:126" ht="15" x14ac:dyDescent="0.25">
      <c r="A23" s="9" t="s">
        <v>50</v>
      </c>
      <c r="B23" s="9" t="s">
        <v>51</v>
      </c>
      <c r="C23" s="2">
        <v>38.951000000000001</v>
      </c>
      <c r="D23" s="2">
        <v>35.896000000000001</v>
      </c>
      <c r="E23" s="2">
        <v>36.582000000000001</v>
      </c>
      <c r="F23" s="2">
        <v>43.648000000000003</v>
      </c>
      <c r="G23" s="2">
        <v>50.893000000000001</v>
      </c>
      <c r="H23" s="2">
        <v>54.212000000000003</v>
      </c>
      <c r="I23" s="2">
        <v>60.74</v>
      </c>
      <c r="J23" s="2">
        <v>50.103999999999999</v>
      </c>
      <c r="K23" s="2">
        <v>51.576999999999998</v>
      </c>
      <c r="L23" s="2">
        <v>52.247</v>
      </c>
      <c r="M23" s="2">
        <v>51.884</v>
      </c>
      <c r="N23" s="2">
        <v>46.69</v>
      </c>
      <c r="O23" s="2">
        <v>51.222999999999999</v>
      </c>
      <c r="P23" s="2">
        <v>49.201000000000001</v>
      </c>
      <c r="Q23" s="2">
        <v>47.12</v>
      </c>
      <c r="R23" s="2">
        <v>50.182000000000002</v>
      </c>
      <c r="S23" s="2">
        <v>52.033000000000001</v>
      </c>
      <c r="T23" s="2">
        <v>55.75</v>
      </c>
      <c r="U23" s="2">
        <v>61.917999999999999</v>
      </c>
      <c r="V23" s="2">
        <v>69.906000000000006</v>
      </c>
      <c r="W23" s="2">
        <v>76.504000000000005</v>
      </c>
      <c r="X23" s="2">
        <v>81.066000000000003</v>
      </c>
      <c r="Y23" s="2">
        <v>82.626999999999995</v>
      </c>
      <c r="Z23" s="2">
        <v>75.224000000000004</v>
      </c>
      <c r="AA23" s="2">
        <v>73.715999999999994</v>
      </c>
      <c r="AB23" s="2">
        <v>79.777000000000001</v>
      </c>
      <c r="AC23" s="2">
        <v>88.298000000000002</v>
      </c>
      <c r="AD23" s="2">
        <v>86.75</v>
      </c>
      <c r="AE23" s="2">
        <v>77.986999999999995</v>
      </c>
      <c r="AF23" s="2">
        <v>83.131</v>
      </c>
      <c r="AG23" s="2">
        <v>88.99</v>
      </c>
      <c r="AH23" s="2">
        <v>93.543000000000006</v>
      </c>
      <c r="AI23" s="2">
        <v>97.935000000000002</v>
      </c>
      <c r="AJ23" s="2">
        <v>93.814999999999998</v>
      </c>
      <c r="AK23" s="2">
        <v>93.031999999999996</v>
      </c>
      <c r="AL23" s="2">
        <v>84.984999999999999</v>
      </c>
      <c r="AM23" s="2">
        <v>83.022999999999996</v>
      </c>
      <c r="AN23" s="2">
        <v>88.257999999999996</v>
      </c>
      <c r="AO23" s="2">
        <v>88.347999999999999</v>
      </c>
      <c r="AP23" s="2">
        <v>87.71</v>
      </c>
      <c r="AQ23" s="2">
        <v>89.373999999999995</v>
      </c>
      <c r="AR23" s="2">
        <v>93.436000000000007</v>
      </c>
      <c r="AS23" s="2">
        <v>92.897999999999996</v>
      </c>
      <c r="AT23" s="2">
        <v>92.881</v>
      </c>
      <c r="AU23" s="2">
        <v>89.521000000000001</v>
      </c>
      <c r="AV23" s="2">
        <v>92.37</v>
      </c>
      <c r="AW23" s="2">
        <v>95.35</v>
      </c>
      <c r="AX23" s="2">
        <v>102.836</v>
      </c>
      <c r="AY23" s="2">
        <v>108.34699999999999</v>
      </c>
      <c r="AZ23" s="2">
        <v>112.628</v>
      </c>
      <c r="BA23" s="2">
        <v>117.714</v>
      </c>
      <c r="BB23" s="2">
        <v>121.699</v>
      </c>
      <c r="BC23" s="2">
        <v>122.636</v>
      </c>
      <c r="BD23" s="2">
        <v>126.90300000000001</v>
      </c>
      <c r="BE23" s="2">
        <v>118.65</v>
      </c>
      <c r="BF23" s="2">
        <v>115.893</v>
      </c>
      <c r="BG23" s="2">
        <v>113.989</v>
      </c>
      <c r="BH23" s="2">
        <v>113.72799999999999</v>
      </c>
      <c r="BI23" s="2">
        <v>119.101</v>
      </c>
      <c r="BJ23" s="2">
        <v>125.81699999999999</v>
      </c>
      <c r="BK23" s="2">
        <v>130.91499999999999</v>
      </c>
      <c r="BL23" s="2">
        <v>127.319</v>
      </c>
      <c r="BM23" s="2">
        <v>100</v>
      </c>
      <c r="BN23" s="2">
        <v>104.59399999999999</v>
      </c>
      <c r="BO23" s="2">
        <v>112.486</v>
      </c>
      <c r="BP23" s="2">
        <v>120.681</v>
      </c>
      <c r="BQ23" s="2">
        <v>121.419</v>
      </c>
      <c r="BR23" s="2">
        <v>126.65300000000001</v>
      </c>
      <c r="BS23" s="45" t="s">
        <v>389</v>
      </c>
      <c r="BT23" s="40"/>
      <c r="BU23" s="97" t="str">
        <f t="shared" si="3"/>
        <v xml:space="preserve">      Fabricated metal products</v>
      </c>
      <c r="BZ23" s="100">
        <f>GO!BM23</f>
        <v>280395</v>
      </c>
      <c r="CB23" s="103">
        <f t="shared" ref="CB23:CP39" si="6">$BZ23*Y23*0.01</f>
        <v>231681.97665</v>
      </c>
      <c r="CC23" s="103">
        <f t="shared" si="6"/>
        <v>210924.33480000001</v>
      </c>
      <c r="CD23" s="103">
        <f t="shared" si="6"/>
        <v>206695.97819999998</v>
      </c>
      <c r="CE23" s="103">
        <f t="shared" si="6"/>
        <v>223690.71914999999</v>
      </c>
      <c r="CF23" s="103">
        <f t="shared" si="6"/>
        <v>247583.1771</v>
      </c>
      <c r="CG23" s="103">
        <f t="shared" si="6"/>
        <v>243242.66250000001</v>
      </c>
      <c r="CH23" s="103">
        <f t="shared" si="6"/>
        <v>218671.64864999999</v>
      </c>
      <c r="CI23" s="103">
        <f t="shared" si="6"/>
        <v>233095.16745000001</v>
      </c>
      <c r="CJ23" s="103">
        <f t="shared" si="6"/>
        <v>249523.51049999997</v>
      </c>
      <c r="CK23" s="103">
        <f t="shared" si="6"/>
        <v>262289.89485000004</v>
      </c>
      <c r="CL23" s="103">
        <f t="shared" si="6"/>
        <v>274604.84324999998</v>
      </c>
      <c r="CM23" s="103">
        <f t="shared" si="6"/>
        <v>263052.56925</v>
      </c>
      <c r="CN23" s="103">
        <f t="shared" si="6"/>
        <v>260857.07640000002</v>
      </c>
      <c r="CO23" s="103">
        <f t="shared" si="6"/>
        <v>238293.69075000001</v>
      </c>
      <c r="CP23" s="103">
        <f t="shared" si="6"/>
        <v>232792.34084999998</v>
      </c>
      <c r="CQ23" s="103">
        <f t="shared" si="4"/>
        <v>247471.0191</v>
      </c>
      <c r="CR23" s="103">
        <f t="shared" si="4"/>
        <v>247723.37460000001</v>
      </c>
      <c r="CS23" s="103">
        <f t="shared" si="4"/>
        <v>245934.45449999999</v>
      </c>
      <c r="CT23" s="103">
        <f t="shared" si="4"/>
        <v>250600.2273</v>
      </c>
      <c r="CU23" s="103">
        <f t="shared" si="4"/>
        <v>261989.87220000004</v>
      </c>
      <c r="CV23" s="103">
        <f t="shared" si="4"/>
        <v>260481.34709999998</v>
      </c>
      <c r="CW23" s="103">
        <f t="shared" si="4"/>
        <v>260433.67995000002</v>
      </c>
      <c r="CX23" s="103">
        <f t="shared" si="4"/>
        <v>251012.40795000002</v>
      </c>
      <c r="CY23" s="103">
        <f t="shared" si="4"/>
        <v>259000.86150000003</v>
      </c>
      <c r="CZ23" s="103">
        <f t="shared" si="4"/>
        <v>267356.63250000001</v>
      </c>
      <c r="DA23" s="103">
        <f t="shared" si="4"/>
        <v>288347.00219999999</v>
      </c>
      <c r="DB23" s="103">
        <f t="shared" si="4"/>
        <v>303799.57065000001</v>
      </c>
      <c r="DC23" s="103">
        <f t="shared" si="4"/>
        <v>315803.2806</v>
      </c>
      <c r="DD23" s="103">
        <f t="shared" si="4"/>
        <v>330064.1703</v>
      </c>
      <c r="DE23" s="103">
        <f t="shared" si="4"/>
        <v>341237.91105</v>
      </c>
      <c r="DF23" s="103">
        <f t="shared" si="4"/>
        <v>343865.21220000001</v>
      </c>
      <c r="DG23" s="103">
        <f t="shared" si="5"/>
        <v>355829.66685000004</v>
      </c>
      <c r="DH23" s="103">
        <f t="shared" si="2"/>
        <v>332688.66749999998</v>
      </c>
      <c r="DI23" s="103">
        <f t="shared" si="2"/>
        <v>324958.17735000001</v>
      </c>
      <c r="DJ23" s="103">
        <f t="shared" si="2"/>
        <v>319619.45655</v>
      </c>
      <c r="DK23" s="103">
        <f t="shared" si="2"/>
        <v>318887.62559999997</v>
      </c>
      <c r="DL23" s="103">
        <f t="shared" si="2"/>
        <v>333953.24894999998</v>
      </c>
      <c r="DM23" s="103">
        <f t="shared" si="2"/>
        <v>352784.57714999997</v>
      </c>
      <c r="DN23" s="103">
        <f t="shared" si="2"/>
        <v>367079.11424999998</v>
      </c>
      <c r="DO23" s="103">
        <f t="shared" si="2"/>
        <v>356996.11005000002</v>
      </c>
      <c r="DP23" s="103">
        <f t="shared" si="2"/>
        <v>280395</v>
      </c>
      <c r="DQ23" s="103">
        <f t="shared" si="2"/>
        <v>293276.34629999998</v>
      </c>
      <c r="DR23" s="103">
        <f t="shared" si="2"/>
        <v>315405.11970000004</v>
      </c>
      <c r="DS23" s="103">
        <f t="shared" si="2"/>
        <v>338383.48994999996</v>
      </c>
      <c r="DT23" s="103">
        <f t="shared" si="2"/>
        <v>340452.80505000002</v>
      </c>
      <c r="DU23" s="103">
        <f t="shared" si="2"/>
        <v>355128.67935000005</v>
      </c>
      <c r="DV23" s="103" t="e">
        <f t="shared" si="2"/>
        <v>#VALUE!</v>
      </c>
    </row>
    <row r="24" spans="1:126" ht="15" x14ac:dyDescent="0.25">
      <c r="A24" s="9" t="s">
        <v>52</v>
      </c>
      <c r="B24" s="9" t="s">
        <v>53</v>
      </c>
      <c r="C24" s="2">
        <v>23.422000000000001</v>
      </c>
      <c r="D24" s="2">
        <v>21.324000000000002</v>
      </c>
      <c r="E24" s="2">
        <v>20.088000000000001</v>
      </c>
      <c r="F24" s="2">
        <v>21.783000000000001</v>
      </c>
      <c r="G24" s="2">
        <v>25.277999999999999</v>
      </c>
      <c r="H24" s="2">
        <v>27.404</v>
      </c>
      <c r="I24" s="2">
        <v>27.297000000000001</v>
      </c>
      <c r="J24" s="2">
        <v>24.861999999999998</v>
      </c>
      <c r="K24" s="2">
        <v>26.738</v>
      </c>
      <c r="L24" s="2">
        <v>28.257999999999999</v>
      </c>
      <c r="M24" s="2">
        <v>26.527999999999999</v>
      </c>
      <c r="N24" s="2">
        <v>25.687999999999999</v>
      </c>
      <c r="O24" s="2">
        <v>28.117999999999999</v>
      </c>
      <c r="P24" s="2">
        <v>28.547000000000001</v>
      </c>
      <c r="Q24" s="2">
        <v>28.808</v>
      </c>
      <c r="R24" s="2">
        <v>31.66</v>
      </c>
      <c r="S24" s="2">
        <v>34.432000000000002</v>
      </c>
      <c r="T24" s="2">
        <v>38.683999999999997</v>
      </c>
      <c r="U24" s="2">
        <v>43.427999999999997</v>
      </c>
      <c r="V24" s="2">
        <v>49.814999999999998</v>
      </c>
      <c r="W24" s="2">
        <v>52.093000000000004</v>
      </c>
      <c r="X24" s="2">
        <v>53.084000000000003</v>
      </c>
      <c r="Y24" s="2">
        <v>56.878</v>
      </c>
      <c r="Z24" s="2">
        <v>59.890999999999998</v>
      </c>
      <c r="AA24" s="2">
        <v>64.688999999999993</v>
      </c>
      <c r="AB24" s="2">
        <v>80.853999999999999</v>
      </c>
      <c r="AC24" s="2">
        <v>91.66</v>
      </c>
      <c r="AD24" s="2">
        <v>94.156000000000006</v>
      </c>
      <c r="AE24" s="2">
        <v>84.343000000000004</v>
      </c>
      <c r="AF24" s="2">
        <v>85.168999999999997</v>
      </c>
      <c r="AG24" s="2">
        <v>90.756</v>
      </c>
      <c r="AH24" s="2">
        <v>96.784999999999997</v>
      </c>
      <c r="AI24" s="2">
        <v>101.70699999999999</v>
      </c>
      <c r="AJ24" s="2">
        <v>96.802999999999997</v>
      </c>
      <c r="AK24" s="2">
        <v>96.525000000000006</v>
      </c>
      <c r="AL24" s="2">
        <v>82.477000000000004</v>
      </c>
      <c r="AM24" s="2">
        <v>73.400000000000006</v>
      </c>
      <c r="AN24" s="2">
        <v>82.668000000000006</v>
      </c>
      <c r="AO24" s="2">
        <v>84.659000000000006</v>
      </c>
      <c r="AP24" s="2">
        <v>81.588999999999999</v>
      </c>
      <c r="AQ24" s="2">
        <v>85.688000000000002</v>
      </c>
      <c r="AR24" s="2">
        <v>93.013000000000005</v>
      </c>
      <c r="AS24" s="2">
        <v>97.52</v>
      </c>
      <c r="AT24" s="2">
        <v>94.62</v>
      </c>
      <c r="AU24" s="2">
        <v>89.043999999999997</v>
      </c>
      <c r="AV24" s="2">
        <v>88.936999999999998</v>
      </c>
      <c r="AW24" s="2">
        <v>94.701999999999998</v>
      </c>
      <c r="AX24" s="2">
        <v>103.38800000000001</v>
      </c>
      <c r="AY24" s="2">
        <v>111.41</v>
      </c>
      <c r="AZ24" s="2">
        <v>113.92400000000001</v>
      </c>
      <c r="BA24" s="2">
        <v>118.651</v>
      </c>
      <c r="BB24" s="2">
        <v>121.639</v>
      </c>
      <c r="BC24" s="2">
        <v>119.46</v>
      </c>
      <c r="BD24" s="2">
        <v>125.893</v>
      </c>
      <c r="BE24" s="2">
        <v>112.18899999999999</v>
      </c>
      <c r="BF24" s="2">
        <v>106.322</v>
      </c>
      <c r="BG24" s="2">
        <v>107.298</v>
      </c>
      <c r="BH24" s="2">
        <v>111.181</v>
      </c>
      <c r="BI24" s="2">
        <v>119.874</v>
      </c>
      <c r="BJ24" s="2">
        <v>125.65300000000001</v>
      </c>
      <c r="BK24" s="2">
        <v>129.298</v>
      </c>
      <c r="BL24" s="2">
        <v>126.626</v>
      </c>
      <c r="BM24" s="2">
        <v>100</v>
      </c>
      <c r="BN24" s="2">
        <v>110.78400000000001</v>
      </c>
      <c r="BO24" s="2">
        <v>125.03400000000001</v>
      </c>
      <c r="BP24" s="2">
        <v>136.13300000000001</v>
      </c>
      <c r="BQ24" s="2">
        <v>128.57</v>
      </c>
      <c r="BR24" s="2">
        <v>131.227</v>
      </c>
      <c r="BS24" s="45" t="s">
        <v>390</v>
      </c>
      <c r="BT24" s="40"/>
      <c r="BU24" s="97" t="str">
        <f t="shared" si="3"/>
        <v xml:space="preserve">      Machinery</v>
      </c>
      <c r="BZ24" s="100">
        <f>GO!BM24</f>
        <v>284429</v>
      </c>
      <c r="CB24" s="103">
        <f t="shared" si="6"/>
        <v>161777.52662000002</v>
      </c>
      <c r="CC24" s="103">
        <f t="shared" si="6"/>
        <v>170347.37239</v>
      </c>
      <c r="CD24" s="103">
        <f t="shared" si="6"/>
        <v>183994.27580999996</v>
      </c>
      <c r="CE24" s="103">
        <f t="shared" si="6"/>
        <v>229972.22366000002</v>
      </c>
      <c r="CF24" s="103">
        <f t="shared" si="6"/>
        <v>260707.6214</v>
      </c>
      <c r="CG24" s="103">
        <f t="shared" si="6"/>
        <v>267806.96924000001</v>
      </c>
      <c r="CH24" s="103">
        <f t="shared" si="6"/>
        <v>239895.95147</v>
      </c>
      <c r="CI24" s="103">
        <f t="shared" si="6"/>
        <v>242245.33500999998</v>
      </c>
      <c r="CJ24" s="103">
        <f t="shared" si="6"/>
        <v>258136.38324000002</v>
      </c>
      <c r="CK24" s="103">
        <f t="shared" si="6"/>
        <v>275284.60765000002</v>
      </c>
      <c r="CL24" s="103">
        <f t="shared" si="6"/>
        <v>289284.20302999998</v>
      </c>
      <c r="CM24" s="103">
        <f t="shared" si="6"/>
        <v>275335.80486999999</v>
      </c>
      <c r="CN24" s="103">
        <f t="shared" si="6"/>
        <v>274545.09225000005</v>
      </c>
      <c r="CO24" s="103">
        <f t="shared" si="6"/>
        <v>234588.50633</v>
      </c>
      <c r="CP24" s="103">
        <f t="shared" si="6"/>
        <v>208770.88600000003</v>
      </c>
      <c r="CQ24" s="103">
        <f t="shared" si="4"/>
        <v>235131.76572000002</v>
      </c>
      <c r="CR24" s="103">
        <f t="shared" si="4"/>
        <v>240794.74711000003</v>
      </c>
      <c r="CS24" s="103">
        <f t="shared" si="4"/>
        <v>232062.77680999998</v>
      </c>
      <c r="CT24" s="103">
        <f t="shared" si="4"/>
        <v>243721.52151999998</v>
      </c>
      <c r="CU24" s="103">
        <f t="shared" si="4"/>
        <v>264555.94577000005</v>
      </c>
      <c r="CV24" s="103">
        <f t="shared" si="4"/>
        <v>277375.16080000001</v>
      </c>
      <c r="CW24" s="103">
        <f t="shared" si="4"/>
        <v>269126.71980000002</v>
      </c>
      <c r="CX24" s="103">
        <f t="shared" si="4"/>
        <v>253266.95875999998</v>
      </c>
      <c r="CY24" s="103">
        <f t="shared" si="4"/>
        <v>252962.61973000001</v>
      </c>
      <c r="CZ24" s="103">
        <f t="shared" si="4"/>
        <v>269359.95157999999</v>
      </c>
      <c r="DA24" s="103">
        <f t="shared" si="4"/>
        <v>294065.45452000003</v>
      </c>
      <c r="DB24" s="103">
        <f t="shared" si="4"/>
        <v>316882.34890000004</v>
      </c>
      <c r="DC24" s="103">
        <f t="shared" si="4"/>
        <v>324032.89396000002</v>
      </c>
      <c r="DD24" s="103">
        <f t="shared" si="4"/>
        <v>337477.85278999998</v>
      </c>
      <c r="DE24" s="103">
        <f t="shared" si="4"/>
        <v>345976.59130999999</v>
      </c>
      <c r="DF24" s="103">
        <f t="shared" si="4"/>
        <v>339778.88339999999</v>
      </c>
      <c r="DG24" s="103">
        <f t="shared" si="5"/>
        <v>358076.20097000006</v>
      </c>
      <c r="DH24" s="103">
        <f t="shared" si="5"/>
        <v>319098.05080999999</v>
      </c>
      <c r="DI24" s="103">
        <f t="shared" si="5"/>
        <v>302410.60138000001</v>
      </c>
      <c r="DJ24" s="103">
        <f t="shared" si="5"/>
        <v>305186.62842000002</v>
      </c>
      <c r="DK24" s="103">
        <f t="shared" si="5"/>
        <v>316231.00649</v>
      </c>
      <c r="DL24" s="103">
        <f t="shared" si="5"/>
        <v>340956.41946</v>
      </c>
      <c r="DM24" s="103">
        <f t="shared" si="5"/>
        <v>357393.57137000002</v>
      </c>
      <c r="DN24" s="103">
        <f t="shared" si="5"/>
        <v>367761.00842000003</v>
      </c>
      <c r="DO24" s="103">
        <f t="shared" si="5"/>
        <v>360161.06553999998</v>
      </c>
      <c r="DP24" s="103">
        <f t="shared" si="5"/>
        <v>284429</v>
      </c>
      <c r="DQ24" s="103">
        <f t="shared" si="5"/>
        <v>315101.82336000004</v>
      </c>
      <c r="DR24" s="103">
        <f t="shared" si="5"/>
        <v>355632.95586000005</v>
      </c>
      <c r="DS24" s="103">
        <f t="shared" si="5"/>
        <v>387201.73057000007</v>
      </c>
      <c r="DT24" s="103">
        <f t="shared" si="5"/>
        <v>365690.3653</v>
      </c>
      <c r="DU24" s="103">
        <f t="shared" si="5"/>
        <v>373247.64383000002</v>
      </c>
      <c r="DV24" s="103" t="e">
        <f t="shared" si="5"/>
        <v>#VALUE!</v>
      </c>
    </row>
    <row r="25" spans="1:126" ht="15" x14ac:dyDescent="0.25">
      <c r="A25" s="9" t="s">
        <v>54</v>
      </c>
      <c r="B25" s="9" t="s">
        <v>55</v>
      </c>
      <c r="C25" s="2">
        <v>0.80700000000000005</v>
      </c>
      <c r="D25" s="2">
        <v>0.78300000000000003</v>
      </c>
      <c r="E25" s="2">
        <v>0.76900000000000002</v>
      </c>
      <c r="F25" s="2">
        <v>0.83799999999999997</v>
      </c>
      <c r="G25" s="2">
        <v>0.76300000000000001</v>
      </c>
      <c r="H25" s="2">
        <v>0.89300000000000002</v>
      </c>
      <c r="I25" s="2">
        <v>1.03</v>
      </c>
      <c r="J25" s="2">
        <v>1.099</v>
      </c>
      <c r="K25" s="2">
        <v>1.018</v>
      </c>
      <c r="L25" s="2">
        <v>1.08</v>
      </c>
      <c r="M25" s="2">
        <v>1.327</v>
      </c>
      <c r="N25" s="2">
        <v>1.627</v>
      </c>
      <c r="O25" s="2">
        <v>1.7490000000000001</v>
      </c>
      <c r="P25" s="2">
        <v>1.7350000000000001</v>
      </c>
      <c r="Q25" s="2">
        <v>1.863</v>
      </c>
      <c r="R25" s="2">
        <v>2.0939999999999999</v>
      </c>
      <c r="S25" s="2">
        <v>2.347</v>
      </c>
      <c r="T25" s="2">
        <v>2.4020000000000001</v>
      </c>
      <c r="U25" s="2">
        <v>2.7549999999999999</v>
      </c>
      <c r="V25" s="2">
        <v>3.2240000000000002</v>
      </c>
      <c r="W25" s="2">
        <v>3.3540000000000001</v>
      </c>
      <c r="X25" s="2">
        <v>3.5329999999999999</v>
      </c>
      <c r="Y25" s="2">
        <v>3.73</v>
      </c>
      <c r="Z25" s="2">
        <v>3.64</v>
      </c>
      <c r="AA25" s="2">
        <v>3.5630000000000002</v>
      </c>
      <c r="AB25" s="2">
        <v>3.9689999999999999</v>
      </c>
      <c r="AC25" s="2">
        <v>4.5149999999999997</v>
      </c>
      <c r="AD25" s="2">
        <v>4.8479999999999999</v>
      </c>
      <c r="AE25" s="2">
        <v>4.5359999999999996</v>
      </c>
      <c r="AF25" s="2">
        <v>5.1189999999999998</v>
      </c>
      <c r="AG25" s="2">
        <v>6.1520000000000001</v>
      </c>
      <c r="AH25" s="2">
        <v>7.0439999999999996</v>
      </c>
      <c r="AI25" s="2">
        <v>8.1760000000000002</v>
      </c>
      <c r="AJ25" s="2">
        <v>9.2949999999999999</v>
      </c>
      <c r="AK25" s="2">
        <v>10.183999999999999</v>
      </c>
      <c r="AL25" s="2">
        <v>11.003</v>
      </c>
      <c r="AM25" s="2">
        <v>12.196999999999999</v>
      </c>
      <c r="AN25" s="2">
        <v>14.664999999999999</v>
      </c>
      <c r="AO25" s="2">
        <v>15.781000000000001</v>
      </c>
      <c r="AP25" s="2">
        <v>16.236000000000001</v>
      </c>
      <c r="AQ25" s="2">
        <v>17.905000000000001</v>
      </c>
      <c r="AR25" s="2">
        <v>19.562000000000001</v>
      </c>
      <c r="AS25" s="2">
        <v>20.018999999999998</v>
      </c>
      <c r="AT25" s="2">
        <v>21.273</v>
      </c>
      <c r="AU25" s="2">
        <v>21.771999999999998</v>
      </c>
      <c r="AV25" s="2">
        <v>23.975000000000001</v>
      </c>
      <c r="AW25" s="2">
        <v>25.917999999999999</v>
      </c>
      <c r="AX25" s="2">
        <v>30.035</v>
      </c>
      <c r="AY25" s="2">
        <v>37.786999999999999</v>
      </c>
      <c r="AZ25" s="2">
        <v>45.371000000000002</v>
      </c>
      <c r="BA25" s="2">
        <v>54.526000000000003</v>
      </c>
      <c r="BB25" s="2">
        <v>63.606999999999999</v>
      </c>
      <c r="BC25" s="2">
        <v>76.590999999999994</v>
      </c>
      <c r="BD25" s="2">
        <v>94.784999999999997</v>
      </c>
      <c r="BE25" s="2">
        <v>89.965000000000003</v>
      </c>
      <c r="BF25" s="2">
        <v>79.911000000000001</v>
      </c>
      <c r="BG25" s="2">
        <v>84.707999999999998</v>
      </c>
      <c r="BH25" s="2">
        <v>91.438999999999993</v>
      </c>
      <c r="BI25" s="2">
        <v>96.350999999999999</v>
      </c>
      <c r="BJ25" s="2">
        <v>104.077</v>
      </c>
      <c r="BK25" s="2">
        <v>114.46599999999999</v>
      </c>
      <c r="BL25" s="2">
        <v>115.86499999999999</v>
      </c>
      <c r="BM25" s="2">
        <v>100</v>
      </c>
      <c r="BN25" s="2">
        <v>105.845</v>
      </c>
      <c r="BO25" s="2">
        <v>109.905</v>
      </c>
      <c r="BP25" s="2">
        <v>111.73</v>
      </c>
      <c r="BQ25" s="2">
        <v>108.358</v>
      </c>
      <c r="BR25" s="2">
        <v>113.52200000000001</v>
      </c>
      <c r="BS25" s="45" t="s">
        <v>391</v>
      </c>
      <c r="BT25" s="40"/>
      <c r="BU25" s="97" t="str">
        <f t="shared" si="3"/>
        <v xml:space="preserve">      Computer and electronic products</v>
      </c>
      <c r="BZ25" s="100">
        <f>GO!BM25</f>
        <v>353430</v>
      </c>
      <c r="CB25" s="103">
        <f t="shared" si="6"/>
        <v>13182.938999999998</v>
      </c>
      <c r="CC25" s="103">
        <f t="shared" si="6"/>
        <v>12864.851999999999</v>
      </c>
      <c r="CD25" s="103">
        <f t="shared" si="6"/>
        <v>12592.710900000002</v>
      </c>
      <c r="CE25" s="103">
        <f t="shared" si="6"/>
        <v>14027.636699999999</v>
      </c>
      <c r="CF25" s="103">
        <f t="shared" si="6"/>
        <v>15957.3645</v>
      </c>
      <c r="CG25" s="103">
        <f t="shared" si="6"/>
        <v>17134.286400000001</v>
      </c>
      <c r="CH25" s="103">
        <f t="shared" si="6"/>
        <v>16031.584799999999</v>
      </c>
      <c r="CI25" s="103">
        <f t="shared" si="6"/>
        <v>18092.081699999999</v>
      </c>
      <c r="CJ25" s="103">
        <f t="shared" si="6"/>
        <v>21743.013599999998</v>
      </c>
      <c r="CK25" s="103">
        <f t="shared" si="6"/>
        <v>24895.609199999999</v>
      </c>
      <c r="CL25" s="103">
        <f t="shared" si="6"/>
        <v>28896.436800000003</v>
      </c>
      <c r="CM25" s="103">
        <f t="shared" si="6"/>
        <v>32851.318500000001</v>
      </c>
      <c r="CN25" s="103">
        <f t="shared" si="6"/>
        <v>35993.311199999996</v>
      </c>
      <c r="CO25" s="103">
        <f t="shared" si="6"/>
        <v>38887.902900000001</v>
      </c>
      <c r="CP25" s="103">
        <f t="shared" si="6"/>
        <v>43107.857100000001</v>
      </c>
      <c r="CQ25" s="103">
        <f t="shared" si="4"/>
        <v>51830.509499999993</v>
      </c>
      <c r="CR25" s="103">
        <f t="shared" si="4"/>
        <v>55774.7883</v>
      </c>
      <c r="CS25" s="103">
        <f t="shared" si="4"/>
        <v>57382.894800000009</v>
      </c>
      <c r="CT25" s="103">
        <f t="shared" si="4"/>
        <v>63281.641500000005</v>
      </c>
      <c r="CU25" s="103">
        <f t="shared" si="4"/>
        <v>69137.976600000009</v>
      </c>
      <c r="CV25" s="103">
        <f t="shared" si="4"/>
        <v>70753.151699999988</v>
      </c>
      <c r="CW25" s="103">
        <f t="shared" si="4"/>
        <v>75185.1639</v>
      </c>
      <c r="CX25" s="103">
        <f t="shared" si="4"/>
        <v>76948.779599999994</v>
      </c>
      <c r="CY25" s="103">
        <f t="shared" si="4"/>
        <v>84734.842499999999</v>
      </c>
      <c r="CZ25" s="103">
        <f t="shared" si="4"/>
        <v>91601.987399999998</v>
      </c>
      <c r="DA25" s="103">
        <f t="shared" si="4"/>
        <v>106152.70050000001</v>
      </c>
      <c r="DB25" s="103">
        <f t="shared" si="4"/>
        <v>133550.59410000002</v>
      </c>
      <c r="DC25" s="103">
        <f t="shared" si="4"/>
        <v>160354.72530000002</v>
      </c>
      <c r="DD25" s="103">
        <f t="shared" si="4"/>
        <v>192711.24179999999</v>
      </c>
      <c r="DE25" s="103">
        <f t="shared" si="4"/>
        <v>224806.22009999998</v>
      </c>
      <c r="DF25" s="103">
        <f t="shared" si="4"/>
        <v>270695.57130000001</v>
      </c>
      <c r="DG25" s="103">
        <f t="shared" si="5"/>
        <v>334998.62549999997</v>
      </c>
      <c r="DH25" s="103">
        <f t="shared" si="5"/>
        <v>317963.29950000002</v>
      </c>
      <c r="DI25" s="103">
        <f t="shared" si="5"/>
        <v>282429.4473</v>
      </c>
      <c r="DJ25" s="103">
        <f t="shared" si="5"/>
        <v>299383.48439999996</v>
      </c>
      <c r="DK25" s="103">
        <f t="shared" si="5"/>
        <v>323172.85769999999</v>
      </c>
      <c r="DL25" s="103">
        <f t="shared" si="5"/>
        <v>340533.33929999999</v>
      </c>
      <c r="DM25" s="103">
        <f t="shared" si="5"/>
        <v>367839.34110000002</v>
      </c>
      <c r="DN25" s="103">
        <f t="shared" si="5"/>
        <v>404557.18379999994</v>
      </c>
      <c r="DO25" s="103">
        <f t="shared" si="5"/>
        <v>409501.66949999996</v>
      </c>
      <c r="DP25" s="103">
        <f t="shared" si="5"/>
        <v>353430</v>
      </c>
      <c r="DQ25" s="103">
        <f t="shared" si="5"/>
        <v>374087.98350000003</v>
      </c>
      <c r="DR25" s="103">
        <f t="shared" si="5"/>
        <v>388437.2415</v>
      </c>
      <c r="DS25" s="103">
        <f t="shared" si="5"/>
        <v>394887.33899999998</v>
      </c>
      <c r="DT25" s="103">
        <f t="shared" si="5"/>
        <v>382969.67940000008</v>
      </c>
      <c r="DU25" s="103">
        <f t="shared" si="5"/>
        <v>401220.80460000003</v>
      </c>
      <c r="DV25" s="103" t="e">
        <f t="shared" si="5"/>
        <v>#VALUE!</v>
      </c>
    </row>
    <row r="26" spans="1:126" ht="15" x14ac:dyDescent="0.25">
      <c r="A26" s="9" t="s">
        <v>56</v>
      </c>
      <c r="B26" s="9" t="s">
        <v>57</v>
      </c>
      <c r="C26" s="2">
        <v>48.947000000000003</v>
      </c>
      <c r="D26" s="2">
        <v>46.820999999999998</v>
      </c>
      <c r="E26" s="2">
        <v>44.652000000000001</v>
      </c>
      <c r="F26" s="2">
        <v>42.518000000000001</v>
      </c>
      <c r="G26" s="2">
        <v>45.045999999999999</v>
      </c>
      <c r="H26" s="2">
        <v>42.201999999999998</v>
      </c>
      <c r="I26" s="2">
        <v>41.747</v>
      </c>
      <c r="J26" s="2">
        <v>41.316000000000003</v>
      </c>
      <c r="K26" s="2">
        <v>40.677999999999997</v>
      </c>
      <c r="L26" s="2">
        <v>42.79</v>
      </c>
      <c r="M26" s="2">
        <v>40.317</v>
      </c>
      <c r="N26" s="2">
        <v>44.652999999999999</v>
      </c>
      <c r="O26" s="2">
        <v>45.091000000000001</v>
      </c>
      <c r="P26" s="2">
        <v>44.749000000000002</v>
      </c>
      <c r="Q26" s="2">
        <v>47.078000000000003</v>
      </c>
      <c r="R26" s="2">
        <v>52.540999999999997</v>
      </c>
      <c r="S26" s="2">
        <v>57.665999999999997</v>
      </c>
      <c r="T26" s="2">
        <v>62.098999999999997</v>
      </c>
      <c r="U26" s="2">
        <v>69.930000000000007</v>
      </c>
      <c r="V26" s="2">
        <v>77.864000000000004</v>
      </c>
      <c r="W26" s="2">
        <v>78.269000000000005</v>
      </c>
      <c r="X26" s="2">
        <v>81.143000000000001</v>
      </c>
      <c r="Y26" s="2">
        <v>85.14</v>
      </c>
      <c r="Z26" s="2">
        <v>81.774000000000001</v>
      </c>
      <c r="AA26" s="2">
        <v>80.25</v>
      </c>
      <c r="AB26" s="2">
        <v>89.424999999999997</v>
      </c>
      <c r="AC26" s="2">
        <v>99.677000000000007</v>
      </c>
      <c r="AD26" s="2">
        <v>97.003</v>
      </c>
      <c r="AE26" s="2">
        <v>80.241</v>
      </c>
      <c r="AF26" s="2">
        <v>87.522999999999996</v>
      </c>
      <c r="AG26" s="2">
        <v>96.563999999999993</v>
      </c>
      <c r="AH26" s="2">
        <v>101.542</v>
      </c>
      <c r="AI26" s="2">
        <v>104.786</v>
      </c>
      <c r="AJ26" s="2">
        <v>97.988</v>
      </c>
      <c r="AK26" s="2">
        <v>96.091999999999999</v>
      </c>
      <c r="AL26" s="2">
        <v>87.834999999999994</v>
      </c>
      <c r="AM26" s="2">
        <v>90.6</v>
      </c>
      <c r="AN26" s="2">
        <v>100.431</v>
      </c>
      <c r="AO26" s="2">
        <v>100.423</v>
      </c>
      <c r="AP26" s="2">
        <v>102.062</v>
      </c>
      <c r="AQ26" s="2">
        <v>105.461</v>
      </c>
      <c r="AR26" s="2">
        <v>109.059</v>
      </c>
      <c r="AS26" s="2">
        <v>110.024</v>
      </c>
      <c r="AT26" s="2">
        <v>106.49299999999999</v>
      </c>
      <c r="AU26" s="2">
        <v>100.355</v>
      </c>
      <c r="AV26" s="2">
        <v>107.46</v>
      </c>
      <c r="AW26" s="2">
        <v>114.804</v>
      </c>
      <c r="AX26" s="2">
        <v>123.51600000000001</v>
      </c>
      <c r="AY26" s="2">
        <v>127.82299999999999</v>
      </c>
      <c r="AZ26" s="2">
        <v>131.99299999999999</v>
      </c>
      <c r="BA26" s="2">
        <v>137.85900000000001</v>
      </c>
      <c r="BB26" s="2">
        <v>143.07</v>
      </c>
      <c r="BC26" s="2">
        <v>145.64099999999999</v>
      </c>
      <c r="BD26" s="2">
        <v>152.31899999999999</v>
      </c>
      <c r="BE26" s="2">
        <v>137.01300000000001</v>
      </c>
      <c r="BF26" s="2">
        <v>126.176</v>
      </c>
      <c r="BG26" s="2">
        <v>123.46599999999999</v>
      </c>
      <c r="BH26" s="2">
        <v>124.873</v>
      </c>
      <c r="BI26" s="2">
        <v>126.907</v>
      </c>
      <c r="BJ26" s="2">
        <v>126.724</v>
      </c>
      <c r="BK26" s="2">
        <v>130.874</v>
      </c>
      <c r="BL26" s="2">
        <v>125.008</v>
      </c>
      <c r="BM26" s="2">
        <v>100</v>
      </c>
      <c r="BN26" s="2">
        <v>103.919</v>
      </c>
      <c r="BO26" s="2">
        <v>108.776</v>
      </c>
      <c r="BP26" s="2">
        <v>112.371</v>
      </c>
      <c r="BQ26" s="2">
        <v>111.687</v>
      </c>
      <c r="BR26" s="2">
        <v>114.66200000000001</v>
      </c>
      <c r="BS26" s="45" t="s">
        <v>392</v>
      </c>
      <c r="BT26" s="40"/>
      <c r="BU26" s="97" t="str">
        <f t="shared" si="3"/>
        <v xml:space="preserve">      Electrical equipment, appliances, and components</v>
      </c>
      <c r="BZ26" s="100">
        <f>GO!BM26</f>
        <v>101848</v>
      </c>
      <c r="CB26" s="103">
        <f t="shared" si="6"/>
        <v>86713.387200000012</v>
      </c>
      <c r="CC26" s="103">
        <f t="shared" si="6"/>
        <v>83285.183520000006</v>
      </c>
      <c r="CD26" s="103">
        <f t="shared" si="6"/>
        <v>81733.02</v>
      </c>
      <c r="CE26" s="103">
        <f t="shared" si="6"/>
        <v>91077.574000000008</v>
      </c>
      <c r="CF26" s="103">
        <f t="shared" si="6"/>
        <v>101519.03096</v>
      </c>
      <c r="CG26" s="103">
        <f t="shared" si="6"/>
        <v>98795.615439999994</v>
      </c>
      <c r="CH26" s="103">
        <f t="shared" si="6"/>
        <v>81723.85368</v>
      </c>
      <c r="CI26" s="103">
        <f t="shared" si="6"/>
        <v>89140.425039999987</v>
      </c>
      <c r="CJ26" s="103">
        <f t="shared" si="6"/>
        <v>98348.502720000004</v>
      </c>
      <c r="CK26" s="103">
        <f t="shared" si="6"/>
        <v>103418.49616000001</v>
      </c>
      <c r="CL26" s="103">
        <f t="shared" si="6"/>
        <v>106722.44528000001</v>
      </c>
      <c r="CM26" s="103">
        <f t="shared" si="6"/>
        <v>99798.818239999993</v>
      </c>
      <c r="CN26" s="103">
        <f t="shared" si="6"/>
        <v>97867.780160000009</v>
      </c>
      <c r="CO26" s="103">
        <f t="shared" si="6"/>
        <v>89458.190799999997</v>
      </c>
      <c r="CP26" s="103">
        <f t="shared" si="6"/>
        <v>92274.287999999986</v>
      </c>
      <c r="CQ26" s="103">
        <f t="shared" si="4"/>
        <v>102286.96488</v>
      </c>
      <c r="CR26" s="103">
        <f t="shared" si="4"/>
        <v>102278.81703999999</v>
      </c>
      <c r="CS26" s="103">
        <f t="shared" si="4"/>
        <v>103948.10575999999</v>
      </c>
      <c r="CT26" s="103">
        <f t="shared" si="4"/>
        <v>107409.91928</v>
      </c>
      <c r="CU26" s="103">
        <f t="shared" si="4"/>
        <v>111074.41032</v>
      </c>
      <c r="CV26" s="103">
        <f t="shared" si="4"/>
        <v>112057.24352</v>
      </c>
      <c r="CW26" s="103">
        <f t="shared" si="4"/>
        <v>108460.99063999999</v>
      </c>
      <c r="CX26" s="103">
        <f t="shared" si="4"/>
        <v>102209.56040000002</v>
      </c>
      <c r="CY26" s="103">
        <f t="shared" si="4"/>
        <v>109445.86080000001</v>
      </c>
      <c r="CZ26" s="103">
        <f t="shared" si="4"/>
        <v>116925.57792</v>
      </c>
      <c r="DA26" s="103">
        <f t="shared" si="4"/>
        <v>125798.57568000001</v>
      </c>
      <c r="DB26" s="103">
        <f t="shared" si="4"/>
        <v>130185.16903999999</v>
      </c>
      <c r="DC26" s="103">
        <f t="shared" si="4"/>
        <v>134432.23063999999</v>
      </c>
      <c r="DD26" s="103">
        <f t="shared" si="4"/>
        <v>140406.63432000001</v>
      </c>
      <c r="DE26" s="103">
        <f t="shared" si="4"/>
        <v>145713.93359999999</v>
      </c>
      <c r="DF26" s="103">
        <f t="shared" si="4"/>
        <v>148332.44568</v>
      </c>
      <c r="DG26" s="103">
        <f t="shared" si="5"/>
        <v>155133.85511999999</v>
      </c>
      <c r="DH26" s="103">
        <f t="shared" si="5"/>
        <v>139545.00023999999</v>
      </c>
      <c r="DI26" s="103">
        <f t="shared" si="5"/>
        <v>128507.73248000001</v>
      </c>
      <c r="DJ26" s="103">
        <f t="shared" si="5"/>
        <v>125747.65168</v>
      </c>
      <c r="DK26" s="103">
        <f t="shared" si="5"/>
        <v>127180.65304000002</v>
      </c>
      <c r="DL26" s="103">
        <f t="shared" si="5"/>
        <v>129252.24136</v>
      </c>
      <c r="DM26" s="103">
        <f t="shared" si="5"/>
        <v>129065.85952</v>
      </c>
      <c r="DN26" s="103">
        <f t="shared" si="5"/>
        <v>133292.55151999998</v>
      </c>
      <c r="DO26" s="103">
        <f t="shared" si="5"/>
        <v>127318.14784000001</v>
      </c>
      <c r="DP26" s="103">
        <f t="shared" si="5"/>
        <v>101848</v>
      </c>
      <c r="DQ26" s="103">
        <f t="shared" si="5"/>
        <v>105839.42311999999</v>
      </c>
      <c r="DR26" s="103">
        <f t="shared" si="5"/>
        <v>110786.18048000001</v>
      </c>
      <c r="DS26" s="103">
        <f t="shared" si="5"/>
        <v>114447.61607999999</v>
      </c>
      <c r="DT26" s="103">
        <f t="shared" si="5"/>
        <v>113750.97576</v>
      </c>
      <c r="DU26" s="103">
        <f t="shared" si="5"/>
        <v>116780.95376</v>
      </c>
      <c r="DV26" s="103" t="e">
        <f t="shared" si="5"/>
        <v>#VALUE!</v>
      </c>
    </row>
    <row r="27" spans="1:126" ht="15" x14ac:dyDescent="0.25">
      <c r="A27" s="9" t="s">
        <v>58</v>
      </c>
      <c r="B27" s="9" t="s">
        <v>59</v>
      </c>
      <c r="C27" s="2">
        <v>27.170999999999999</v>
      </c>
      <c r="D27" s="2">
        <v>28.260999999999999</v>
      </c>
      <c r="E27" s="2">
        <v>32.67</v>
      </c>
      <c r="F27" s="2">
        <v>43.802999999999997</v>
      </c>
      <c r="G27" s="2">
        <v>36.777000000000001</v>
      </c>
      <c r="H27" s="2">
        <v>31.074000000000002</v>
      </c>
      <c r="I27" s="2">
        <v>41.082999999999998</v>
      </c>
      <c r="J27" s="2">
        <v>39.264000000000003</v>
      </c>
      <c r="K27" s="2">
        <v>49.536999999999999</v>
      </c>
      <c r="L27" s="2">
        <v>41.046999999999997</v>
      </c>
      <c r="M27" s="2">
        <v>42.801000000000002</v>
      </c>
      <c r="N27" s="2">
        <v>34.106999999999999</v>
      </c>
      <c r="O27" s="2">
        <v>43.042000000000002</v>
      </c>
      <c r="P27" s="2">
        <v>47.506999999999998</v>
      </c>
      <c r="Q27" s="2">
        <v>40.536999999999999</v>
      </c>
      <c r="R27" s="2">
        <v>50.11</v>
      </c>
      <c r="S27" s="2">
        <v>54.19</v>
      </c>
      <c r="T27" s="2">
        <v>58.267000000000003</v>
      </c>
      <c r="U27" s="2">
        <v>69.878</v>
      </c>
      <c r="V27" s="2">
        <v>69.716999999999999</v>
      </c>
      <c r="W27" s="2">
        <v>60.41</v>
      </c>
      <c r="X27" s="2">
        <v>70.102999999999994</v>
      </c>
      <c r="Y27" s="2">
        <v>70.834999999999994</v>
      </c>
      <c r="Z27" s="2">
        <v>59.247</v>
      </c>
      <c r="AA27" s="2">
        <v>73.120999999999995</v>
      </c>
      <c r="AB27" s="2">
        <v>77.831999999999994</v>
      </c>
      <c r="AC27" s="2">
        <v>87.510999999999996</v>
      </c>
      <c r="AD27" s="2">
        <v>73.858000000000004</v>
      </c>
      <c r="AE27" s="2">
        <v>65.12</v>
      </c>
      <c r="AF27" s="2">
        <v>80.402000000000001</v>
      </c>
      <c r="AG27" s="2">
        <v>90.501999999999995</v>
      </c>
      <c r="AH27" s="2">
        <v>96.945999999999998</v>
      </c>
      <c r="AI27" s="2">
        <v>91.174000000000007</v>
      </c>
      <c r="AJ27" s="2">
        <v>69.668000000000006</v>
      </c>
      <c r="AK27" s="2">
        <v>69.887</v>
      </c>
      <c r="AL27" s="2">
        <v>63.631999999999998</v>
      </c>
      <c r="AM27" s="2">
        <v>77.855000000000004</v>
      </c>
      <c r="AN27" s="2">
        <v>92.028999999999996</v>
      </c>
      <c r="AO27" s="2">
        <v>92.984999999999999</v>
      </c>
      <c r="AP27" s="2">
        <v>92.596000000000004</v>
      </c>
      <c r="AQ27" s="2">
        <v>95.224000000000004</v>
      </c>
      <c r="AR27" s="2">
        <v>101.11799999999999</v>
      </c>
      <c r="AS27" s="2">
        <v>102.47199999999999</v>
      </c>
      <c r="AT27" s="2">
        <v>92.959000000000003</v>
      </c>
      <c r="AU27" s="2">
        <v>86.852000000000004</v>
      </c>
      <c r="AV27" s="2">
        <v>97.878</v>
      </c>
      <c r="AW27" s="2">
        <v>108.102</v>
      </c>
      <c r="AX27" s="2">
        <v>123.593</v>
      </c>
      <c r="AY27" s="2">
        <v>126.968</v>
      </c>
      <c r="AZ27" s="2">
        <v>127.392</v>
      </c>
      <c r="BA27" s="2">
        <v>138.601</v>
      </c>
      <c r="BB27" s="2">
        <v>145.68299999999999</v>
      </c>
      <c r="BC27" s="2">
        <v>163.422</v>
      </c>
      <c r="BD27" s="2">
        <v>156.149</v>
      </c>
      <c r="BE27" s="2">
        <v>148.16999999999999</v>
      </c>
      <c r="BF27" s="2">
        <v>157.78100000000001</v>
      </c>
      <c r="BG27" s="2">
        <v>161.755</v>
      </c>
      <c r="BH27" s="2">
        <v>166.559</v>
      </c>
      <c r="BI27" s="2">
        <v>170.733</v>
      </c>
      <c r="BJ27" s="2">
        <v>171.422</v>
      </c>
      <c r="BK27" s="2">
        <v>165.9</v>
      </c>
      <c r="BL27" s="2">
        <v>133.39599999999999</v>
      </c>
      <c r="BM27" s="2">
        <v>100</v>
      </c>
      <c r="BN27" s="2">
        <v>131.298</v>
      </c>
      <c r="BO27" s="2">
        <v>149.84800000000001</v>
      </c>
      <c r="BP27" s="2">
        <v>153.66</v>
      </c>
      <c r="BQ27" s="2">
        <v>163.673</v>
      </c>
      <c r="BR27" s="2">
        <v>176.22</v>
      </c>
      <c r="BS27" s="45" t="s">
        <v>393</v>
      </c>
      <c r="BT27" s="40"/>
      <c r="BU27" s="97" t="str">
        <f t="shared" si="3"/>
        <v xml:space="preserve">      Motor vehicles, bodies and trailers, and parts</v>
      </c>
      <c r="BZ27" s="100">
        <f>GO!BM27</f>
        <v>320009</v>
      </c>
      <c r="CB27" s="103">
        <f t="shared" si="6"/>
        <v>226678.37514999998</v>
      </c>
      <c r="CC27" s="103">
        <f t="shared" si="6"/>
        <v>189595.73223000002</v>
      </c>
      <c r="CD27" s="103">
        <f t="shared" si="6"/>
        <v>233993.78088999999</v>
      </c>
      <c r="CE27" s="103">
        <f t="shared" si="6"/>
        <v>249069.40487999999</v>
      </c>
      <c r="CF27" s="103">
        <f t="shared" si="6"/>
        <v>280043.07598999998</v>
      </c>
      <c r="CG27" s="103">
        <f t="shared" si="6"/>
        <v>236352.24722000002</v>
      </c>
      <c r="CH27" s="103">
        <f t="shared" si="6"/>
        <v>208389.86080000002</v>
      </c>
      <c r="CI27" s="103">
        <f t="shared" si="6"/>
        <v>257293.63618</v>
      </c>
      <c r="CJ27" s="103">
        <f t="shared" si="6"/>
        <v>289614.54518000002</v>
      </c>
      <c r="CK27" s="103">
        <f t="shared" si="6"/>
        <v>310235.92514000001</v>
      </c>
      <c r="CL27" s="103">
        <f t="shared" si="6"/>
        <v>291765.00566000002</v>
      </c>
      <c r="CM27" s="103">
        <f t="shared" si="6"/>
        <v>222943.87012000004</v>
      </c>
      <c r="CN27" s="103">
        <f t="shared" si="6"/>
        <v>223644.68982999999</v>
      </c>
      <c r="CO27" s="103">
        <f t="shared" si="6"/>
        <v>203628.12688000003</v>
      </c>
      <c r="CP27" s="103">
        <f t="shared" si="6"/>
        <v>249143.00695000001</v>
      </c>
      <c r="CQ27" s="103">
        <f t="shared" si="4"/>
        <v>294501.08260999998</v>
      </c>
      <c r="CR27" s="103">
        <f t="shared" si="4"/>
        <v>297560.36865000002</v>
      </c>
      <c r="CS27" s="103">
        <f t="shared" si="4"/>
        <v>296315.53363999998</v>
      </c>
      <c r="CT27" s="103">
        <f t="shared" si="4"/>
        <v>304725.37016000005</v>
      </c>
      <c r="CU27" s="103">
        <f t="shared" si="4"/>
        <v>323586.70062000002</v>
      </c>
      <c r="CV27" s="103">
        <f t="shared" si="4"/>
        <v>327919.62248000002</v>
      </c>
      <c r="CW27" s="103">
        <f t="shared" si="4"/>
        <v>297477.16631</v>
      </c>
      <c r="CX27" s="103">
        <f t="shared" si="4"/>
        <v>277934.21668000001</v>
      </c>
      <c r="CY27" s="103">
        <f t="shared" si="4"/>
        <v>313218.40902000002</v>
      </c>
      <c r="CZ27" s="103">
        <f t="shared" si="4"/>
        <v>345936.12917999999</v>
      </c>
      <c r="DA27" s="103">
        <f t="shared" si="4"/>
        <v>395508.72336999996</v>
      </c>
      <c r="DB27" s="103">
        <f t="shared" si="4"/>
        <v>406309.02711999998</v>
      </c>
      <c r="DC27" s="103">
        <f t="shared" si="4"/>
        <v>407665.86527999997</v>
      </c>
      <c r="DD27" s="103">
        <f t="shared" si="4"/>
        <v>443535.67409000004</v>
      </c>
      <c r="DE27" s="103">
        <f t="shared" si="4"/>
        <v>466198.71146999998</v>
      </c>
      <c r="DF27" s="103">
        <f t="shared" si="4"/>
        <v>522965.10798000003</v>
      </c>
      <c r="DG27" s="103">
        <f t="shared" si="5"/>
        <v>499690.85340999998</v>
      </c>
      <c r="DH27" s="103">
        <f t="shared" si="5"/>
        <v>474157.33529999992</v>
      </c>
      <c r="DI27" s="103">
        <f t="shared" si="5"/>
        <v>504913.40029000002</v>
      </c>
      <c r="DJ27" s="103">
        <f t="shared" si="5"/>
        <v>517630.55795000005</v>
      </c>
      <c r="DK27" s="103">
        <f t="shared" si="5"/>
        <v>533003.79030999995</v>
      </c>
      <c r="DL27" s="103">
        <f t="shared" si="5"/>
        <v>546360.96597000002</v>
      </c>
      <c r="DM27" s="103">
        <f t="shared" si="5"/>
        <v>548565.82798000006</v>
      </c>
      <c r="DN27" s="103">
        <f t="shared" si="5"/>
        <v>530894.93099999998</v>
      </c>
      <c r="DO27" s="103">
        <f t="shared" si="5"/>
        <v>426879.20563999994</v>
      </c>
      <c r="DP27" s="103">
        <f t="shared" si="5"/>
        <v>320009</v>
      </c>
      <c r="DQ27" s="103">
        <f t="shared" si="5"/>
        <v>420165.41682000004</v>
      </c>
      <c r="DR27" s="103">
        <f t="shared" si="5"/>
        <v>479527.08632000006</v>
      </c>
      <c r="DS27" s="103">
        <f t="shared" si="5"/>
        <v>491725.82939999999</v>
      </c>
      <c r="DT27" s="103">
        <f t="shared" si="5"/>
        <v>523768.33057000005</v>
      </c>
      <c r="DU27" s="103">
        <f t="shared" si="5"/>
        <v>563919.85979999998</v>
      </c>
      <c r="DV27" s="103" t="e">
        <f t="shared" si="5"/>
        <v>#VALUE!</v>
      </c>
    </row>
    <row r="28" spans="1:126" ht="15" x14ac:dyDescent="0.25">
      <c r="A28" s="9" t="s">
        <v>60</v>
      </c>
      <c r="B28" s="9" t="s">
        <v>61</v>
      </c>
      <c r="C28" s="2">
        <v>15.714</v>
      </c>
      <c r="D28" s="2">
        <v>15.994</v>
      </c>
      <c r="E28" s="2">
        <v>16.795000000000002</v>
      </c>
      <c r="F28" s="2">
        <v>16.38</v>
      </c>
      <c r="G28" s="2">
        <v>22.765999999999998</v>
      </c>
      <c r="H28" s="2">
        <v>32.627000000000002</v>
      </c>
      <c r="I28" s="2">
        <v>34.176000000000002</v>
      </c>
      <c r="J28" s="2">
        <v>39.341999999999999</v>
      </c>
      <c r="K28" s="2">
        <v>36.151000000000003</v>
      </c>
      <c r="L28" s="2">
        <v>37.442999999999998</v>
      </c>
      <c r="M28" s="2">
        <v>42.110999999999997</v>
      </c>
      <c r="N28" s="2">
        <v>43.220999999999997</v>
      </c>
      <c r="O28" s="2">
        <v>43.472999999999999</v>
      </c>
      <c r="P28" s="2">
        <v>41.326999999999998</v>
      </c>
      <c r="Q28" s="2">
        <v>43.857999999999997</v>
      </c>
      <c r="R28" s="2">
        <v>45.988</v>
      </c>
      <c r="S28" s="2">
        <v>47.865000000000002</v>
      </c>
      <c r="T28" s="2">
        <v>48.662999999999997</v>
      </c>
      <c r="U28" s="2">
        <v>51.965000000000003</v>
      </c>
      <c r="V28" s="2">
        <v>60.914999999999999</v>
      </c>
      <c r="W28" s="2">
        <v>69.302000000000007</v>
      </c>
      <c r="X28" s="2">
        <v>73.174999999999997</v>
      </c>
      <c r="Y28" s="2">
        <v>72.7</v>
      </c>
      <c r="Z28" s="2">
        <v>65.209000000000003</v>
      </c>
      <c r="AA28" s="2">
        <v>60.965000000000003</v>
      </c>
      <c r="AB28" s="2">
        <v>59.962000000000003</v>
      </c>
      <c r="AC28" s="2">
        <v>67.778999999999996</v>
      </c>
      <c r="AD28" s="2">
        <v>68.251999999999995</v>
      </c>
      <c r="AE28" s="2">
        <v>66.263999999999996</v>
      </c>
      <c r="AF28" s="2">
        <v>64.233000000000004</v>
      </c>
      <c r="AG28" s="2">
        <v>64.456999999999994</v>
      </c>
      <c r="AH28" s="2">
        <v>68.534999999999997</v>
      </c>
      <c r="AI28" s="2">
        <v>77.274000000000001</v>
      </c>
      <c r="AJ28" s="2">
        <v>80.045000000000002</v>
      </c>
      <c r="AK28" s="2">
        <v>75.540999999999997</v>
      </c>
      <c r="AL28" s="2">
        <v>68.147000000000006</v>
      </c>
      <c r="AM28" s="2">
        <v>69.194000000000003</v>
      </c>
      <c r="AN28" s="2">
        <v>69.995999999999995</v>
      </c>
      <c r="AO28" s="2">
        <v>77.688999999999993</v>
      </c>
      <c r="AP28" s="2">
        <v>85.635999999999996</v>
      </c>
      <c r="AQ28" s="2">
        <v>86.09</v>
      </c>
      <c r="AR28" s="2">
        <v>88.995999999999995</v>
      </c>
      <c r="AS28" s="2">
        <v>88.817999999999998</v>
      </c>
      <c r="AT28" s="2">
        <v>94.59</v>
      </c>
      <c r="AU28" s="2">
        <v>91.337999999999994</v>
      </c>
      <c r="AV28" s="2">
        <v>89.462000000000003</v>
      </c>
      <c r="AW28" s="2">
        <v>81.97</v>
      </c>
      <c r="AX28" s="2">
        <v>73.762</v>
      </c>
      <c r="AY28" s="2">
        <v>69.552999999999997</v>
      </c>
      <c r="AZ28" s="2">
        <v>73.034000000000006</v>
      </c>
      <c r="BA28" s="2">
        <v>81.563999999999993</v>
      </c>
      <c r="BB28" s="2">
        <v>95.831999999999994</v>
      </c>
      <c r="BC28" s="2">
        <v>92.789000000000001</v>
      </c>
      <c r="BD28" s="2">
        <v>81.102999999999994</v>
      </c>
      <c r="BE28" s="2">
        <v>88.147999999999996</v>
      </c>
      <c r="BF28" s="2">
        <v>83.801000000000002</v>
      </c>
      <c r="BG28" s="2">
        <v>80.224000000000004</v>
      </c>
      <c r="BH28" s="2">
        <v>79.760000000000005</v>
      </c>
      <c r="BI28" s="2">
        <v>88.923000000000002</v>
      </c>
      <c r="BJ28" s="2">
        <v>90.701999999999998</v>
      </c>
      <c r="BK28" s="2">
        <v>109.066</v>
      </c>
      <c r="BL28" s="2">
        <v>109.96899999999999</v>
      </c>
      <c r="BM28" s="2">
        <v>100</v>
      </c>
      <c r="BN28" s="2">
        <v>98.162999999999997</v>
      </c>
      <c r="BO28" s="2">
        <v>99.364999999999995</v>
      </c>
      <c r="BP28" s="2">
        <v>112.605</v>
      </c>
      <c r="BQ28" s="2">
        <v>114.767</v>
      </c>
      <c r="BR28" s="2">
        <v>128.11099999999999</v>
      </c>
      <c r="BS28" s="45" t="s">
        <v>394</v>
      </c>
      <c r="BT28" s="40"/>
      <c r="BU28" s="97" t="str">
        <f t="shared" si="3"/>
        <v xml:space="preserve">      Other transportation equipment</v>
      </c>
      <c r="BZ28" s="100">
        <f>GO!BM28</f>
        <v>250092</v>
      </c>
      <c r="CB28" s="103">
        <f t="shared" si="6"/>
        <v>181816.88400000002</v>
      </c>
      <c r="CC28" s="103">
        <f t="shared" si="6"/>
        <v>163082.49228000001</v>
      </c>
      <c r="CD28" s="103">
        <f t="shared" si="6"/>
        <v>152468.58780000001</v>
      </c>
      <c r="CE28" s="103">
        <f t="shared" si="6"/>
        <v>149960.16504000002</v>
      </c>
      <c r="CF28" s="103">
        <f t="shared" si="6"/>
        <v>169509.85667999997</v>
      </c>
      <c r="CG28" s="103">
        <f t="shared" si="6"/>
        <v>170692.79184000002</v>
      </c>
      <c r="CH28" s="103">
        <f t="shared" si="6"/>
        <v>165720.96287999998</v>
      </c>
      <c r="CI28" s="103">
        <f t="shared" si="6"/>
        <v>160641.59436000002</v>
      </c>
      <c r="CJ28" s="103">
        <f t="shared" si="6"/>
        <v>161201.80043999999</v>
      </c>
      <c r="CK28" s="103">
        <f t="shared" si="6"/>
        <v>171400.55220000001</v>
      </c>
      <c r="CL28" s="103">
        <f t="shared" si="6"/>
        <v>193256.09208</v>
      </c>
      <c r="CM28" s="103">
        <f t="shared" si="6"/>
        <v>200186.14140000002</v>
      </c>
      <c r="CN28" s="103">
        <f t="shared" si="6"/>
        <v>188921.99772000001</v>
      </c>
      <c r="CO28" s="103">
        <f t="shared" si="6"/>
        <v>170430.19524</v>
      </c>
      <c r="CP28" s="103">
        <f t="shared" si="6"/>
        <v>173048.65848000001</v>
      </c>
      <c r="CQ28" s="103">
        <f t="shared" si="4"/>
        <v>175054.39632</v>
      </c>
      <c r="CR28" s="103">
        <f t="shared" si="4"/>
        <v>194293.97387999998</v>
      </c>
      <c r="CS28" s="103">
        <f t="shared" si="4"/>
        <v>214168.78511999999</v>
      </c>
      <c r="CT28" s="103">
        <f t="shared" si="4"/>
        <v>215304.20280000003</v>
      </c>
      <c r="CU28" s="103">
        <f t="shared" si="4"/>
        <v>222571.87632000001</v>
      </c>
      <c r="CV28" s="103">
        <f t="shared" si="4"/>
        <v>222126.71256000001</v>
      </c>
      <c r="CW28" s="103">
        <f t="shared" si="4"/>
        <v>236562.02280000001</v>
      </c>
      <c r="CX28" s="103">
        <f t="shared" si="4"/>
        <v>228429.03095999997</v>
      </c>
      <c r="CY28" s="103">
        <f t="shared" si="4"/>
        <v>223737.30504000001</v>
      </c>
      <c r="CZ28" s="103">
        <f t="shared" si="4"/>
        <v>205000.4124</v>
      </c>
      <c r="DA28" s="103">
        <f t="shared" si="4"/>
        <v>184472.86103999999</v>
      </c>
      <c r="DB28" s="103">
        <f t="shared" si="4"/>
        <v>173946.48875999998</v>
      </c>
      <c r="DC28" s="103">
        <f t="shared" si="4"/>
        <v>182652.19128000003</v>
      </c>
      <c r="DD28" s="103">
        <f t="shared" si="4"/>
        <v>203985.03887999998</v>
      </c>
      <c r="DE28" s="103">
        <f t="shared" si="4"/>
        <v>239668.16544000001</v>
      </c>
      <c r="DF28" s="103">
        <f t="shared" si="4"/>
        <v>232057.86588</v>
      </c>
      <c r="DG28" s="103">
        <f t="shared" si="5"/>
        <v>202832.11476</v>
      </c>
      <c r="DH28" s="103">
        <f t="shared" si="5"/>
        <v>220451.09616000002</v>
      </c>
      <c r="DI28" s="103">
        <f t="shared" si="5"/>
        <v>209579.59692000001</v>
      </c>
      <c r="DJ28" s="103">
        <f t="shared" si="5"/>
        <v>200633.80608000004</v>
      </c>
      <c r="DK28" s="103">
        <f t="shared" si="5"/>
        <v>199473.37920000002</v>
      </c>
      <c r="DL28" s="103">
        <f t="shared" si="5"/>
        <v>222389.30916</v>
      </c>
      <c r="DM28" s="103">
        <f t="shared" si="5"/>
        <v>226838.44584</v>
      </c>
      <c r="DN28" s="103">
        <f t="shared" si="5"/>
        <v>272765.34072000004</v>
      </c>
      <c r="DO28" s="103">
        <f t="shared" si="5"/>
        <v>275023.67147999996</v>
      </c>
      <c r="DP28" s="103">
        <f t="shared" si="5"/>
        <v>250092</v>
      </c>
      <c r="DQ28" s="103">
        <f t="shared" si="5"/>
        <v>245497.80995999998</v>
      </c>
      <c r="DR28" s="103">
        <f t="shared" si="5"/>
        <v>248503.91579999999</v>
      </c>
      <c r="DS28" s="103">
        <f t="shared" si="5"/>
        <v>281616.09659999999</v>
      </c>
      <c r="DT28" s="103">
        <f t="shared" si="5"/>
        <v>287023.08564</v>
      </c>
      <c r="DU28" s="103">
        <f t="shared" si="5"/>
        <v>320395.36212000001</v>
      </c>
      <c r="DV28" s="103" t="e">
        <f t="shared" si="5"/>
        <v>#VALUE!</v>
      </c>
    </row>
    <row r="29" spans="1:126" ht="15" x14ac:dyDescent="0.25">
      <c r="A29" s="9" t="s">
        <v>62</v>
      </c>
      <c r="B29" s="9" t="s">
        <v>63</v>
      </c>
      <c r="C29" s="2">
        <v>29.645</v>
      </c>
      <c r="D29" s="2">
        <v>26.297000000000001</v>
      </c>
      <c r="E29" s="2">
        <v>25.831</v>
      </c>
      <c r="F29" s="2">
        <v>34.304000000000002</v>
      </c>
      <c r="G29" s="2">
        <v>32.865000000000002</v>
      </c>
      <c r="H29" s="2">
        <v>34.225999999999999</v>
      </c>
      <c r="I29" s="2">
        <v>37.35</v>
      </c>
      <c r="J29" s="2">
        <v>35.348999999999997</v>
      </c>
      <c r="K29" s="2">
        <v>40.258000000000003</v>
      </c>
      <c r="L29" s="2">
        <v>41.408999999999999</v>
      </c>
      <c r="M29" s="2">
        <v>40.090000000000003</v>
      </c>
      <c r="N29" s="2">
        <v>46.581000000000003</v>
      </c>
      <c r="O29" s="2">
        <v>50.081000000000003</v>
      </c>
      <c r="P29" s="2">
        <v>48.664000000000001</v>
      </c>
      <c r="Q29" s="2">
        <v>47.57</v>
      </c>
      <c r="R29" s="2">
        <v>51.378999999999998</v>
      </c>
      <c r="S29" s="2">
        <v>50.981999999999999</v>
      </c>
      <c r="T29" s="2">
        <v>53.98</v>
      </c>
      <c r="U29" s="2">
        <v>58.179000000000002</v>
      </c>
      <c r="V29" s="2">
        <v>61.417000000000002</v>
      </c>
      <c r="W29" s="2">
        <v>61.392000000000003</v>
      </c>
      <c r="X29" s="2">
        <v>63.893999999999998</v>
      </c>
      <c r="Y29" s="2">
        <v>66.016999999999996</v>
      </c>
      <c r="Z29" s="2">
        <v>63.591000000000001</v>
      </c>
      <c r="AA29" s="2">
        <v>66.004000000000005</v>
      </c>
      <c r="AB29" s="2">
        <v>76.909000000000006</v>
      </c>
      <c r="AC29" s="2">
        <v>81.632000000000005</v>
      </c>
      <c r="AD29" s="2">
        <v>75.171999999999997</v>
      </c>
      <c r="AE29" s="2">
        <v>65.494</v>
      </c>
      <c r="AF29" s="2">
        <v>72.123999999999995</v>
      </c>
      <c r="AG29" s="2">
        <v>83.253</v>
      </c>
      <c r="AH29" s="2">
        <v>89.903000000000006</v>
      </c>
      <c r="AI29" s="2">
        <v>88.944000000000003</v>
      </c>
      <c r="AJ29" s="2">
        <v>86.426000000000002</v>
      </c>
      <c r="AK29" s="2">
        <v>85.926000000000002</v>
      </c>
      <c r="AL29" s="2">
        <v>81.864000000000004</v>
      </c>
      <c r="AM29" s="2">
        <v>88.596999999999994</v>
      </c>
      <c r="AN29" s="2">
        <v>98.242000000000004</v>
      </c>
      <c r="AO29" s="2">
        <v>99.311000000000007</v>
      </c>
      <c r="AP29" s="2">
        <v>102.991</v>
      </c>
      <c r="AQ29" s="2">
        <v>115.453</v>
      </c>
      <c r="AR29" s="2">
        <v>113.98</v>
      </c>
      <c r="AS29" s="2">
        <v>114.658</v>
      </c>
      <c r="AT29" s="2">
        <v>111.751</v>
      </c>
      <c r="AU29" s="2">
        <v>103.327</v>
      </c>
      <c r="AV29" s="2">
        <v>111.396</v>
      </c>
      <c r="AW29" s="2">
        <v>114.917</v>
      </c>
      <c r="AX29" s="2">
        <v>119.096</v>
      </c>
      <c r="AY29" s="2">
        <v>121.157</v>
      </c>
      <c r="AZ29" s="2">
        <v>123.154</v>
      </c>
      <c r="BA29" s="2">
        <v>135.81700000000001</v>
      </c>
      <c r="BB29" s="2">
        <v>145.48400000000001</v>
      </c>
      <c r="BC29" s="2">
        <v>149.81899999999999</v>
      </c>
      <c r="BD29" s="2">
        <v>152.255</v>
      </c>
      <c r="BE29" s="2">
        <v>143.29900000000001</v>
      </c>
      <c r="BF29" s="2">
        <v>150.38399999999999</v>
      </c>
      <c r="BG29" s="2">
        <v>146.99100000000001</v>
      </c>
      <c r="BH29" s="2">
        <v>150.93</v>
      </c>
      <c r="BI29" s="2">
        <v>156.93199999999999</v>
      </c>
      <c r="BJ29" s="2">
        <v>154.625</v>
      </c>
      <c r="BK29" s="2">
        <v>147.251</v>
      </c>
      <c r="BL29" s="2">
        <v>132.58099999999999</v>
      </c>
      <c r="BM29" s="2">
        <v>100</v>
      </c>
      <c r="BN29" s="2">
        <v>96.224999999999994</v>
      </c>
      <c r="BO29" s="2">
        <v>98.790999999999997</v>
      </c>
      <c r="BP29" s="2">
        <v>105.85599999999999</v>
      </c>
      <c r="BQ29" s="2">
        <v>108.464</v>
      </c>
      <c r="BR29" s="2">
        <v>111.327</v>
      </c>
      <c r="BS29" s="45" t="s">
        <v>395</v>
      </c>
      <c r="BT29" s="40"/>
      <c r="BU29" s="97" t="str">
        <f t="shared" si="3"/>
        <v xml:space="preserve">      Furniture and related products</v>
      </c>
      <c r="BZ29" s="100">
        <f>GO!BM29</f>
        <v>59749</v>
      </c>
      <c r="CB29" s="103">
        <f t="shared" si="6"/>
        <v>39444.497329999998</v>
      </c>
      <c r="CC29" s="103">
        <f t="shared" si="6"/>
        <v>37994.98659</v>
      </c>
      <c r="CD29" s="103">
        <f t="shared" si="6"/>
        <v>39436.729960000004</v>
      </c>
      <c r="CE29" s="103">
        <f t="shared" si="6"/>
        <v>45952.358410000001</v>
      </c>
      <c r="CF29" s="103">
        <f t="shared" si="6"/>
        <v>48774.303680000005</v>
      </c>
      <c r="CG29" s="103">
        <f t="shared" si="6"/>
        <v>44914.518279999997</v>
      </c>
      <c r="CH29" s="103">
        <f t="shared" si="6"/>
        <v>39132.010060000001</v>
      </c>
      <c r="CI29" s="103">
        <f t="shared" si="6"/>
        <v>43093.368760000005</v>
      </c>
      <c r="CJ29" s="103">
        <f t="shared" si="6"/>
        <v>49742.834970000004</v>
      </c>
      <c r="CK29" s="103">
        <f t="shared" si="6"/>
        <v>53716.143470000003</v>
      </c>
      <c r="CL29" s="103">
        <f t="shared" si="6"/>
        <v>53143.150560000002</v>
      </c>
      <c r="CM29" s="103">
        <f t="shared" si="6"/>
        <v>51638.670740000001</v>
      </c>
      <c r="CN29" s="103">
        <f t="shared" si="6"/>
        <v>51339.925739999999</v>
      </c>
      <c r="CO29" s="103">
        <f t="shared" si="6"/>
        <v>48912.92136</v>
      </c>
      <c r="CP29" s="103">
        <f t="shared" si="6"/>
        <v>52935.821530000001</v>
      </c>
      <c r="CQ29" s="103">
        <f t="shared" si="4"/>
        <v>58698.612580000008</v>
      </c>
      <c r="CR29" s="103">
        <f t="shared" si="4"/>
        <v>59337.329390000006</v>
      </c>
      <c r="CS29" s="103">
        <f t="shared" si="4"/>
        <v>61536.09259</v>
      </c>
      <c r="CT29" s="103">
        <f t="shared" si="4"/>
        <v>68982.012970000011</v>
      </c>
      <c r="CU29" s="103">
        <f t="shared" si="4"/>
        <v>68101.910200000013</v>
      </c>
      <c r="CV29" s="103">
        <f t="shared" si="4"/>
        <v>68507.008419999998</v>
      </c>
      <c r="CW29" s="103">
        <f t="shared" si="4"/>
        <v>66770.104989999993</v>
      </c>
      <c r="CX29" s="103">
        <f t="shared" si="4"/>
        <v>61736.849229999993</v>
      </c>
      <c r="CY29" s="103">
        <f t="shared" si="4"/>
        <v>66557.996039999998</v>
      </c>
      <c r="CZ29" s="103">
        <f t="shared" si="4"/>
        <v>68661.758329999997</v>
      </c>
      <c r="DA29" s="103">
        <f t="shared" si="4"/>
        <v>71158.669040000008</v>
      </c>
      <c r="DB29" s="103">
        <f t="shared" si="4"/>
        <v>72390.095929999996</v>
      </c>
      <c r="DC29" s="103">
        <f t="shared" si="4"/>
        <v>73583.283460000006</v>
      </c>
      <c r="DD29" s="103">
        <f t="shared" si="4"/>
        <v>81149.299330000009</v>
      </c>
      <c r="DE29" s="103">
        <f t="shared" si="4"/>
        <v>86925.235160000011</v>
      </c>
      <c r="DF29" s="103">
        <f t="shared" si="4"/>
        <v>89515.354309999995</v>
      </c>
      <c r="DG29" s="103">
        <f t="shared" si="5"/>
        <v>90970.839949999994</v>
      </c>
      <c r="DH29" s="103">
        <f t="shared" si="5"/>
        <v>85619.71951000001</v>
      </c>
      <c r="DI29" s="103">
        <f t="shared" si="5"/>
        <v>89852.936159999983</v>
      </c>
      <c r="DJ29" s="103">
        <f t="shared" si="5"/>
        <v>87825.652590000012</v>
      </c>
      <c r="DK29" s="103">
        <f t="shared" si="5"/>
        <v>90179.165699999998</v>
      </c>
      <c r="DL29" s="103">
        <f t="shared" si="5"/>
        <v>93765.30068</v>
      </c>
      <c r="DM29" s="103">
        <f t="shared" si="5"/>
        <v>92386.891250000001</v>
      </c>
      <c r="DN29" s="103">
        <f t="shared" si="5"/>
        <v>87980.999989999997</v>
      </c>
      <c r="DO29" s="103">
        <f t="shared" si="5"/>
        <v>79215.821689999997</v>
      </c>
      <c r="DP29" s="103">
        <f t="shared" si="5"/>
        <v>59749</v>
      </c>
      <c r="DQ29" s="103">
        <f t="shared" si="5"/>
        <v>57493.475249999996</v>
      </c>
      <c r="DR29" s="103">
        <f t="shared" si="5"/>
        <v>59026.634590000001</v>
      </c>
      <c r="DS29" s="103">
        <f t="shared" si="5"/>
        <v>63247.901439999994</v>
      </c>
      <c r="DT29" s="103">
        <f t="shared" si="5"/>
        <v>64806.155360000004</v>
      </c>
      <c r="DU29" s="103">
        <f t="shared" si="5"/>
        <v>66516.769229999991</v>
      </c>
      <c r="DV29" s="103" t="e">
        <f t="shared" si="5"/>
        <v>#VALUE!</v>
      </c>
    </row>
    <row r="30" spans="1:126" ht="15" x14ac:dyDescent="0.25">
      <c r="A30" s="9" t="s">
        <v>64</v>
      </c>
      <c r="B30" s="9" t="s">
        <v>65</v>
      </c>
      <c r="C30" s="2">
        <v>18.443000000000001</v>
      </c>
      <c r="D30" s="2">
        <v>19.774000000000001</v>
      </c>
      <c r="E30" s="2">
        <v>20.206</v>
      </c>
      <c r="F30" s="2">
        <v>22.850999999999999</v>
      </c>
      <c r="G30" s="2">
        <v>22.257000000000001</v>
      </c>
      <c r="H30" s="2">
        <v>23.370999999999999</v>
      </c>
      <c r="I30" s="2">
        <v>23.895</v>
      </c>
      <c r="J30" s="2">
        <v>23.097999999999999</v>
      </c>
      <c r="K30" s="2">
        <v>24.916</v>
      </c>
      <c r="L30" s="2">
        <v>25.736999999999998</v>
      </c>
      <c r="M30" s="2">
        <v>25.36</v>
      </c>
      <c r="N30" s="2">
        <v>20.925999999999998</v>
      </c>
      <c r="O30" s="2">
        <v>23.428999999999998</v>
      </c>
      <c r="P30" s="2">
        <v>24.359000000000002</v>
      </c>
      <c r="Q30" s="2">
        <v>25.427</v>
      </c>
      <c r="R30" s="2">
        <v>26.393000000000001</v>
      </c>
      <c r="S30" s="2">
        <v>28.239000000000001</v>
      </c>
      <c r="T30" s="2">
        <v>29.55</v>
      </c>
      <c r="U30" s="2">
        <v>31.733000000000001</v>
      </c>
      <c r="V30" s="2">
        <v>33.161000000000001</v>
      </c>
      <c r="W30" s="2">
        <v>34.521999999999998</v>
      </c>
      <c r="X30" s="2">
        <v>36.182000000000002</v>
      </c>
      <c r="Y30" s="2">
        <v>38.262</v>
      </c>
      <c r="Z30" s="2">
        <v>36.991999999999997</v>
      </c>
      <c r="AA30" s="2">
        <v>37.146999999999998</v>
      </c>
      <c r="AB30" s="2">
        <v>42.639000000000003</v>
      </c>
      <c r="AC30" s="2">
        <v>43.462000000000003</v>
      </c>
      <c r="AD30" s="2">
        <v>41.706000000000003</v>
      </c>
      <c r="AE30" s="2">
        <v>39.79</v>
      </c>
      <c r="AF30" s="2">
        <v>41.828000000000003</v>
      </c>
      <c r="AG30" s="2">
        <v>45.29</v>
      </c>
      <c r="AH30" s="2">
        <v>45.954999999999998</v>
      </c>
      <c r="AI30" s="2">
        <v>45.945</v>
      </c>
      <c r="AJ30" s="2">
        <v>43.051000000000002</v>
      </c>
      <c r="AK30" s="2">
        <v>45.015999999999998</v>
      </c>
      <c r="AL30" s="2">
        <v>45.652999999999999</v>
      </c>
      <c r="AM30" s="2">
        <v>44.502000000000002</v>
      </c>
      <c r="AN30" s="2">
        <v>46.883000000000003</v>
      </c>
      <c r="AO30" s="2">
        <v>47.276000000000003</v>
      </c>
      <c r="AP30" s="2">
        <v>47.993000000000002</v>
      </c>
      <c r="AQ30" s="2">
        <v>55.57</v>
      </c>
      <c r="AR30" s="2">
        <v>59.47</v>
      </c>
      <c r="AS30" s="2">
        <v>59.765999999999998</v>
      </c>
      <c r="AT30" s="2">
        <v>62.292999999999999</v>
      </c>
      <c r="AU30" s="2">
        <v>62.771000000000001</v>
      </c>
      <c r="AV30" s="2">
        <v>65.135999999999996</v>
      </c>
      <c r="AW30" s="2">
        <v>68.456000000000003</v>
      </c>
      <c r="AX30" s="2">
        <v>69.075999999999993</v>
      </c>
      <c r="AY30" s="2">
        <v>71.494</v>
      </c>
      <c r="AZ30" s="2">
        <v>74.867999999999995</v>
      </c>
      <c r="BA30" s="2">
        <v>79.619</v>
      </c>
      <c r="BB30" s="2">
        <v>83.573999999999998</v>
      </c>
      <c r="BC30" s="2">
        <v>85.043999999999997</v>
      </c>
      <c r="BD30" s="2">
        <v>90.406000000000006</v>
      </c>
      <c r="BE30" s="2">
        <v>87.512</v>
      </c>
      <c r="BF30" s="2">
        <v>93.137</v>
      </c>
      <c r="BG30" s="2">
        <v>95.745999999999995</v>
      </c>
      <c r="BH30" s="2">
        <v>95.462999999999994</v>
      </c>
      <c r="BI30" s="2">
        <v>103.40900000000001</v>
      </c>
      <c r="BJ30" s="2">
        <v>106.47799999999999</v>
      </c>
      <c r="BK30" s="2">
        <v>105.35599999999999</v>
      </c>
      <c r="BL30" s="2">
        <v>107.057</v>
      </c>
      <c r="BM30" s="2">
        <v>100</v>
      </c>
      <c r="BN30" s="2">
        <v>101.931</v>
      </c>
      <c r="BO30" s="2">
        <v>101.08199999999999</v>
      </c>
      <c r="BP30" s="2">
        <v>98.185000000000002</v>
      </c>
      <c r="BQ30" s="2">
        <v>101.325</v>
      </c>
      <c r="BR30" s="2">
        <v>104.51300000000001</v>
      </c>
      <c r="BS30" s="45" t="s">
        <v>396</v>
      </c>
      <c r="BT30" s="40"/>
      <c r="BU30" s="97" t="str">
        <f t="shared" si="3"/>
        <v xml:space="preserve">      Miscellaneous manufacturing</v>
      </c>
      <c r="BZ30" s="100">
        <f>GO!BM30</f>
        <v>149360</v>
      </c>
      <c r="CB30" s="103">
        <f t="shared" si="6"/>
        <v>57148.123200000002</v>
      </c>
      <c r="CC30" s="103">
        <f t="shared" si="6"/>
        <v>55251.251199999992</v>
      </c>
      <c r="CD30" s="103">
        <f t="shared" si="6"/>
        <v>55482.7592</v>
      </c>
      <c r="CE30" s="103">
        <f t="shared" si="6"/>
        <v>63685.610400000005</v>
      </c>
      <c r="CF30" s="103">
        <f t="shared" si="6"/>
        <v>64914.843200000003</v>
      </c>
      <c r="CG30" s="103">
        <f t="shared" si="6"/>
        <v>62292.081600000005</v>
      </c>
      <c r="CH30" s="103">
        <f t="shared" si="6"/>
        <v>59430.343999999997</v>
      </c>
      <c r="CI30" s="103">
        <f t="shared" si="6"/>
        <v>62474.300800000005</v>
      </c>
      <c r="CJ30" s="103">
        <f t="shared" si="6"/>
        <v>67645.144</v>
      </c>
      <c r="CK30" s="103">
        <f t="shared" si="6"/>
        <v>68638.388000000006</v>
      </c>
      <c r="CL30" s="103">
        <f t="shared" si="6"/>
        <v>68623.452000000005</v>
      </c>
      <c r="CM30" s="103">
        <f t="shared" si="6"/>
        <v>64300.973600000005</v>
      </c>
      <c r="CN30" s="103">
        <f t="shared" si="6"/>
        <v>67235.897599999997</v>
      </c>
      <c r="CO30" s="103">
        <f t="shared" si="6"/>
        <v>68187.320800000001</v>
      </c>
      <c r="CP30" s="103">
        <f t="shared" si="6"/>
        <v>66468.187200000015</v>
      </c>
      <c r="CQ30" s="103">
        <f t="shared" si="4"/>
        <v>70024.448800000013</v>
      </c>
      <c r="CR30" s="103">
        <f t="shared" si="4"/>
        <v>70611.433600000004</v>
      </c>
      <c r="CS30" s="103">
        <f t="shared" si="4"/>
        <v>71682.344800000006</v>
      </c>
      <c r="CT30" s="103">
        <f t="shared" si="4"/>
        <v>82999.351999999999</v>
      </c>
      <c r="CU30" s="103">
        <f t="shared" si="4"/>
        <v>88824.391999999993</v>
      </c>
      <c r="CV30" s="103">
        <f t="shared" si="4"/>
        <v>89266.497600000002</v>
      </c>
      <c r="CW30" s="103">
        <f t="shared" si="4"/>
        <v>93040.824800000002</v>
      </c>
      <c r="CX30" s="103">
        <f t="shared" si="4"/>
        <v>93754.765600000013</v>
      </c>
      <c r="CY30" s="103">
        <f t="shared" si="4"/>
        <v>97287.129599999986</v>
      </c>
      <c r="CZ30" s="103">
        <f t="shared" si="4"/>
        <v>102245.88160000001</v>
      </c>
      <c r="DA30" s="103">
        <f t="shared" si="4"/>
        <v>103171.9136</v>
      </c>
      <c r="DB30" s="103">
        <f t="shared" si="4"/>
        <v>106783.4384</v>
      </c>
      <c r="DC30" s="103">
        <f t="shared" si="4"/>
        <v>111822.84479999999</v>
      </c>
      <c r="DD30" s="103">
        <f t="shared" si="4"/>
        <v>118918.9384</v>
      </c>
      <c r="DE30" s="103">
        <f t="shared" si="4"/>
        <v>124826.12640000001</v>
      </c>
      <c r="DF30" s="103">
        <f t="shared" si="4"/>
        <v>127021.7184</v>
      </c>
      <c r="DG30" s="103">
        <f t="shared" si="5"/>
        <v>135030.40160000001</v>
      </c>
      <c r="DH30" s="103">
        <f t="shared" si="5"/>
        <v>130707.9232</v>
      </c>
      <c r="DI30" s="103">
        <f t="shared" si="5"/>
        <v>139109.42320000002</v>
      </c>
      <c r="DJ30" s="103">
        <f t="shared" si="5"/>
        <v>143006.22559999998</v>
      </c>
      <c r="DK30" s="103">
        <f t="shared" si="5"/>
        <v>142583.5368</v>
      </c>
      <c r="DL30" s="103">
        <f t="shared" si="5"/>
        <v>154451.68240000002</v>
      </c>
      <c r="DM30" s="103">
        <f t="shared" si="5"/>
        <v>159035.54080000002</v>
      </c>
      <c r="DN30" s="103">
        <f t="shared" si="5"/>
        <v>157359.72159999999</v>
      </c>
      <c r="DO30" s="103">
        <f t="shared" si="5"/>
        <v>159900.3352</v>
      </c>
      <c r="DP30" s="103">
        <f t="shared" si="5"/>
        <v>149360</v>
      </c>
      <c r="DQ30" s="103">
        <f t="shared" si="5"/>
        <v>152244.1416</v>
      </c>
      <c r="DR30" s="103">
        <f t="shared" si="5"/>
        <v>150976.07519999999</v>
      </c>
      <c r="DS30" s="103">
        <f t="shared" si="5"/>
        <v>146649.11600000001</v>
      </c>
      <c r="DT30" s="103">
        <f t="shared" si="5"/>
        <v>151339.01999999999</v>
      </c>
      <c r="DU30" s="103">
        <f t="shared" si="5"/>
        <v>156100.61680000002</v>
      </c>
      <c r="DV30" s="103" t="e">
        <f t="shared" si="5"/>
        <v>#VALUE!</v>
      </c>
    </row>
    <row r="31" spans="1:126" ht="15" x14ac:dyDescent="0.25">
      <c r="A31" s="9" t="s">
        <v>66</v>
      </c>
      <c r="B31" s="9" t="s">
        <v>67</v>
      </c>
      <c r="C31" s="2">
        <v>28.637</v>
      </c>
      <c r="D31" s="2">
        <v>27.388999999999999</v>
      </c>
      <c r="E31" s="2">
        <v>29.044</v>
      </c>
      <c r="F31" s="2">
        <v>31.416</v>
      </c>
      <c r="G31" s="2">
        <v>31.178999999999998</v>
      </c>
      <c r="H31" s="2">
        <v>32.143000000000001</v>
      </c>
      <c r="I31" s="2">
        <v>35.332999999999998</v>
      </c>
      <c r="J31" s="2">
        <v>34.981999999999999</v>
      </c>
      <c r="K31" s="2">
        <v>37.466000000000001</v>
      </c>
      <c r="L31" s="2">
        <v>38.158000000000001</v>
      </c>
      <c r="M31" s="2">
        <v>37.774000000000001</v>
      </c>
      <c r="N31" s="2">
        <v>40.405999999999999</v>
      </c>
      <c r="O31" s="2">
        <v>43.841999999999999</v>
      </c>
      <c r="P31" s="2">
        <v>44.41</v>
      </c>
      <c r="Q31" s="2">
        <v>45.107999999999997</v>
      </c>
      <c r="R31" s="2">
        <v>47.164000000000001</v>
      </c>
      <c r="S31" s="2">
        <v>48.003</v>
      </c>
      <c r="T31" s="2">
        <v>50.313000000000002</v>
      </c>
      <c r="U31" s="2">
        <v>52.353000000000002</v>
      </c>
      <c r="V31" s="2">
        <v>54.533000000000001</v>
      </c>
      <c r="W31" s="2">
        <v>56.688000000000002</v>
      </c>
      <c r="X31" s="2">
        <v>58.944000000000003</v>
      </c>
      <c r="Y31" s="2">
        <v>60.798999999999999</v>
      </c>
      <c r="Z31" s="2">
        <v>60.216000000000001</v>
      </c>
      <c r="AA31" s="2">
        <v>62.005000000000003</v>
      </c>
      <c r="AB31" s="2">
        <v>66.069999999999993</v>
      </c>
      <c r="AC31" s="2">
        <v>68.503</v>
      </c>
      <c r="AD31" s="2">
        <v>69.825999999999993</v>
      </c>
      <c r="AE31" s="2">
        <v>67.087999999999994</v>
      </c>
      <c r="AF31" s="2">
        <v>72.778000000000006</v>
      </c>
      <c r="AG31" s="2">
        <v>77.414000000000001</v>
      </c>
      <c r="AH31" s="2">
        <v>79.486000000000004</v>
      </c>
      <c r="AI31" s="2">
        <v>80.236000000000004</v>
      </c>
      <c r="AJ31" s="2">
        <v>76.801000000000002</v>
      </c>
      <c r="AK31" s="2">
        <v>76.658000000000001</v>
      </c>
      <c r="AL31" s="2">
        <v>75.709000000000003</v>
      </c>
      <c r="AM31" s="2">
        <v>78.382000000000005</v>
      </c>
      <c r="AN31" s="2">
        <v>81.082999999999998</v>
      </c>
      <c r="AO31" s="2">
        <v>81.614999999999995</v>
      </c>
      <c r="AP31" s="2">
        <v>82.554000000000002</v>
      </c>
      <c r="AQ31" s="2">
        <v>89.543999999999997</v>
      </c>
      <c r="AR31" s="2">
        <v>92.233999999999995</v>
      </c>
      <c r="AS31" s="2">
        <v>93.822000000000003</v>
      </c>
      <c r="AT31" s="2">
        <v>94.072999999999993</v>
      </c>
      <c r="AU31" s="2">
        <v>94.197000000000003</v>
      </c>
      <c r="AV31" s="2">
        <v>96.381</v>
      </c>
      <c r="AW31" s="2">
        <v>97.697000000000003</v>
      </c>
      <c r="AX31" s="2">
        <v>100.776</v>
      </c>
      <c r="AY31" s="2">
        <v>101.876</v>
      </c>
      <c r="AZ31" s="2">
        <v>101.854</v>
      </c>
      <c r="BA31" s="2">
        <v>106.092</v>
      </c>
      <c r="BB31" s="2">
        <v>107.18600000000001</v>
      </c>
      <c r="BC31" s="2">
        <v>108.19799999999999</v>
      </c>
      <c r="BD31" s="2">
        <v>108.07299999999999</v>
      </c>
      <c r="BE31" s="2">
        <v>105.16200000000001</v>
      </c>
      <c r="BF31" s="2">
        <v>106.27800000000001</v>
      </c>
      <c r="BG31" s="2">
        <v>105.07</v>
      </c>
      <c r="BH31" s="2">
        <v>107.304</v>
      </c>
      <c r="BI31" s="2">
        <v>110.253</v>
      </c>
      <c r="BJ31" s="2">
        <v>110.13</v>
      </c>
      <c r="BK31" s="2">
        <v>112.194</v>
      </c>
      <c r="BL31" s="2">
        <v>105.996</v>
      </c>
      <c r="BM31" s="2">
        <v>100</v>
      </c>
      <c r="BN31" s="2">
        <v>101.89100000000001</v>
      </c>
      <c r="BO31" s="2">
        <v>102.01600000000001</v>
      </c>
      <c r="BP31" s="2">
        <v>104.321</v>
      </c>
      <c r="BQ31" s="2">
        <v>106.348</v>
      </c>
      <c r="BR31" s="2">
        <v>107.607</v>
      </c>
      <c r="BS31" s="45">
        <v>111.42100000000001</v>
      </c>
      <c r="BT31" s="40"/>
      <c r="BU31" s="97" t="str">
        <f t="shared" si="3"/>
        <v xml:space="preserve">    Nondurable goods</v>
      </c>
      <c r="BZ31" s="100">
        <f>GO!BM31</f>
        <v>2350653</v>
      </c>
      <c r="CB31" s="103">
        <f t="shared" si="6"/>
        <v>1429173.5174700001</v>
      </c>
      <c r="CC31" s="103">
        <f t="shared" si="6"/>
        <v>1415469.2104800001</v>
      </c>
      <c r="CD31" s="103">
        <f t="shared" si="6"/>
        <v>1457522.3926500003</v>
      </c>
      <c r="CE31" s="103">
        <f t="shared" si="6"/>
        <v>1553076.4370999997</v>
      </c>
      <c r="CF31" s="103">
        <f t="shared" si="6"/>
        <v>1610267.8245899999</v>
      </c>
      <c r="CG31" s="103">
        <f t="shared" si="6"/>
        <v>1641366.9637799999</v>
      </c>
      <c r="CH31" s="103">
        <f t="shared" si="6"/>
        <v>1577006.08464</v>
      </c>
      <c r="CI31" s="103">
        <f t="shared" si="6"/>
        <v>1710758.24034</v>
      </c>
      <c r="CJ31" s="103">
        <f t="shared" si="6"/>
        <v>1819734.5134200002</v>
      </c>
      <c r="CK31" s="103">
        <f t="shared" si="6"/>
        <v>1868440.0435800001</v>
      </c>
      <c r="CL31" s="103">
        <f t="shared" si="6"/>
        <v>1886069.9410800003</v>
      </c>
      <c r="CM31" s="103">
        <f t="shared" si="6"/>
        <v>1805325.0105300001</v>
      </c>
      <c r="CN31" s="103">
        <f t="shared" si="6"/>
        <v>1801963.5767399999</v>
      </c>
      <c r="CO31" s="103">
        <f t="shared" si="6"/>
        <v>1779655.87977</v>
      </c>
      <c r="CP31" s="103">
        <f t="shared" si="6"/>
        <v>1842488.83446</v>
      </c>
      <c r="CQ31" s="103">
        <f t="shared" si="4"/>
        <v>1905979.97199</v>
      </c>
      <c r="CR31" s="103">
        <f t="shared" si="4"/>
        <v>1918485.4459500001</v>
      </c>
      <c r="CS31" s="103">
        <f t="shared" si="4"/>
        <v>1940558.0776199999</v>
      </c>
      <c r="CT31" s="103">
        <f t="shared" si="4"/>
        <v>2104868.7223200002</v>
      </c>
      <c r="CU31" s="103">
        <f t="shared" si="4"/>
        <v>2168101.2880199999</v>
      </c>
      <c r="CV31" s="103">
        <f t="shared" si="4"/>
        <v>2205429.65766</v>
      </c>
      <c r="CW31" s="103">
        <f t="shared" si="4"/>
        <v>2211329.7966899998</v>
      </c>
      <c r="CX31" s="103">
        <f t="shared" si="4"/>
        <v>2214244.60641</v>
      </c>
      <c r="CY31" s="103">
        <f t="shared" si="4"/>
        <v>2265582.8679300002</v>
      </c>
      <c r="CZ31" s="103">
        <f t="shared" si="4"/>
        <v>2296517.46141</v>
      </c>
      <c r="DA31" s="103">
        <f t="shared" si="4"/>
        <v>2368894.0672800001</v>
      </c>
      <c r="DB31" s="103">
        <f t="shared" si="4"/>
        <v>2394751.2502799998</v>
      </c>
      <c r="DC31" s="103">
        <f t="shared" si="4"/>
        <v>2394234.1066200002</v>
      </c>
      <c r="DD31" s="103">
        <f t="shared" si="4"/>
        <v>2493854.78076</v>
      </c>
      <c r="DE31" s="103">
        <f t="shared" si="4"/>
        <v>2519570.9245799999</v>
      </c>
      <c r="DF31" s="103">
        <f t="shared" si="4"/>
        <v>2543359.5329399998</v>
      </c>
      <c r="DG31" s="103">
        <f t="shared" si="5"/>
        <v>2540421.2166899997</v>
      </c>
      <c r="DH31" s="103">
        <f t="shared" si="5"/>
        <v>2471993.70786</v>
      </c>
      <c r="DI31" s="103">
        <f t="shared" si="5"/>
        <v>2498226.9953400004</v>
      </c>
      <c r="DJ31" s="103">
        <f t="shared" si="5"/>
        <v>2469831.1070999997</v>
      </c>
      <c r="DK31" s="103">
        <f t="shared" si="5"/>
        <v>2522344.6951199998</v>
      </c>
      <c r="DL31" s="103">
        <f t="shared" si="5"/>
        <v>2591665.4520899998</v>
      </c>
      <c r="DM31" s="103">
        <f t="shared" si="5"/>
        <v>2588774.1488999999</v>
      </c>
      <c r="DN31" s="103">
        <f t="shared" si="5"/>
        <v>2637291.6268200004</v>
      </c>
      <c r="DO31" s="103">
        <f t="shared" si="5"/>
        <v>2491598.1538799996</v>
      </c>
      <c r="DP31" s="103">
        <f t="shared" si="5"/>
        <v>2350653</v>
      </c>
      <c r="DQ31" s="103">
        <f t="shared" si="5"/>
        <v>2395103.8482300001</v>
      </c>
      <c r="DR31" s="103">
        <f t="shared" si="5"/>
        <v>2398042.1644800003</v>
      </c>
      <c r="DS31" s="103">
        <f t="shared" si="5"/>
        <v>2452224.7161300001</v>
      </c>
      <c r="DT31" s="103">
        <f t="shared" si="5"/>
        <v>2499872.4524400001</v>
      </c>
      <c r="DU31" s="103">
        <f t="shared" si="5"/>
        <v>2529467.1737099998</v>
      </c>
      <c r="DV31" s="103">
        <f t="shared" si="5"/>
        <v>2619121.0791300004</v>
      </c>
    </row>
    <row r="32" spans="1:126" ht="15" x14ac:dyDescent="0.25">
      <c r="A32" s="9" t="s">
        <v>68</v>
      </c>
      <c r="B32" s="9" t="s">
        <v>69</v>
      </c>
      <c r="C32" s="2">
        <v>31.303000000000001</v>
      </c>
      <c r="D32" s="2">
        <v>28.548999999999999</v>
      </c>
      <c r="E32" s="2">
        <v>31.113</v>
      </c>
      <c r="F32" s="2">
        <v>31.46</v>
      </c>
      <c r="G32" s="2">
        <v>30.37</v>
      </c>
      <c r="H32" s="2">
        <v>31.231999999999999</v>
      </c>
      <c r="I32" s="2">
        <v>36.31</v>
      </c>
      <c r="J32" s="2">
        <v>36.326000000000001</v>
      </c>
      <c r="K32" s="2">
        <v>37.683999999999997</v>
      </c>
      <c r="L32" s="2">
        <v>38.505000000000003</v>
      </c>
      <c r="M32" s="2">
        <v>37.484000000000002</v>
      </c>
      <c r="N32" s="2">
        <v>39.920999999999999</v>
      </c>
      <c r="O32" s="2">
        <v>42.534999999999997</v>
      </c>
      <c r="P32" s="2">
        <v>44.067</v>
      </c>
      <c r="Q32" s="2">
        <v>44.884</v>
      </c>
      <c r="R32" s="2">
        <v>46.255000000000003</v>
      </c>
      <c r="S32" s="2">
        <v>45.985999999999997</v>
      </c>
      <c r="T32" s="2">
        <v>47.66</v>
      </c>
      <c r="U32" s="2">
        <v>47.796999999999997</v>
      </c>
      <c r="V32" s="2">
        <v>48.581000000000003</v>
      </c>
      <c r="W32" s="2">
        <v>51.287999999999997</v>
      </c>
      <c r="X32" s="2">
        <v>51.862000000000002</v>
      </c>
      <c r="Y32" s="2">
        <v>52.692999999999998</v>
      </c>
      <c r="Z32" s="2">
        <v>53.274999999999999</v>
      </c>
      <c r="AA32" s="2">
        <v>54.753999999999998</v>
      </c>
      <c r="AB32" s="2">
        <v>58.082999999999998</v>
      </c>
      <c r="AC32" s="2">
        <v>58.716999999999999</v>
      </c>
      <c r="AD32" s="2">
        <v>61.883000000000003</v>
      </c>
      <c r="AE32" s="2">
        <v>60.792999999999999</v>
      </c>
      <c r="AF32" s="2">
        <v>64.475999999999999</v>
      </c>
      <c r="AG32" s="2">
        <v>65.284999999999997</v>
      </c>
      <c r="AH32" s="2">
        <v>67.159000000000006</v>
      </c>
      <c r="AI32" s="2">
        <v>66.980999999999995</v>
      </c>
      <c r="AJ32" s="2">
        <v>67.896000000000001</v>
      </c>
      <c r="AK32" s="2">
        <v>69.168999999999997</v>
      </c>
      <c r="AL32" s="2">
        <v>70.766000000000005</v>
      </c>
      <c r="AM32" s="2">
        <v>70.840999999999994</v>
      </c>
      <c r="AN32" s="2">
        <v>71.855999999999995</v>
      </c>
      <c r="AO32" s="2">
        <v>73.838999999999999</v>
      </c>
      <c r="AP32" s="2">
        <v>74.451999999999998</v>
      </c>
      <c r="AQ32" s="2">
        <v>78.090999999999994</v>
      </c>
      <c r="AR32" s="2">
        <v>80.116</v>
      </c>
      <c r="AS32" s="2">
        <v>82.263999999999996</v>
      </c>
      <c r="AT32" s="2">
        <v>82.180999999999997</v>
      </c>
      <c r="AU32" s="2">
        <v>83.54</v>
      </c>
      <c r="AV32" s="2">
        <v>85.332999999999998</v>
      </c>
      <c r="AW32" s="2">
        <v>85.876999999999995</v>
      </c>
      <c r="AX32" s="2">
        <v>87.48</v>
      </c>
      <c r="AY32" s="2">
        <v>89.938000000000002</v>
      </c>
      <c r="AZ32" s="2">
        <v>88.82</v>
      </c>
      <c r="BA32" s="2">
        <v>91.674000000000007</v>
      </c>
      <c r="BB32" s="2">
        <v>94.49</v>
      </c>
      <c r="BC32" s="2">
        <v>93.641999999999996</v>
      </c>
      <c r="BD32" s="2">
        <v>94.724999999999994</v>
      </c>
      <c r="BE32" s="2">
        <v>94.682000000000002</v>
      </c>
      <c r="BF32" s="2">
        <v>93.156000000000006</v>
      </c>
      <c r="BG32" s="2">
        <v>94.83</v>
      </c>
      <c r="BH32" s="2">
        <v>94.581000000000003</v>
      </c>
      <c r="BI32" s="2">
        <v>98.373000000000005</v>
      </c>
      <c r="BJ32" s="2">
        <v>98.873000000000005</v>
      </c>
      <c r="BK32" s="2">
        <v>99.131</v>
      </c>
      <c r="BL32" s="2">
        <v>98.316999999999993</v>
      </c>
      <c r="BM32" s="2">
        <v>100</v>
      </c>
      <c r="BN32" s="2">
        <v>99.771000000000001</v>
      </c>
      <c r="BO32" s="2">
        <v>98.921000000000006</v>
      </c>
      <c r="BP32" s="2">
        <v>99.825999999999993</v>
      </c>
      <c r="BQ32" s="2">
        <v>100.857</v>
      </c>
      <c r="BR32" s="2">
        <v>101.791</v>
      </c>
      <c r="BS32" s="45" t="s">
        <v>397</v>
      </c>
      <c r="BT32" s="40"/>
      <c r="BU32" s="97" t="str">
        <f t="shared" si="3"/>
        <v xml:space="preserve">      Food and beverage and tobacco products</v>
      </c>
      <c r="BZ32" s="100">
        <f>GO!BM32</f>
        <v>774856</v>
      </c>
      <c r="CB32" s="103">
        <f t="shared" si="6"/>
        <v>408294.87208</v>
      </c>
      <c r="CC32" s="103">
        <f t="shared" si="6"/>
        <v>412804.53399999999</v>
      </c>
      <c r="CD32" s="103">
        <f t="shared" si="6"/>
        <v>424264.65423999995</v>
      </c>
      <c r="CE32" s="103">
        <f t="shared" si="6"/>
        <v>450059.61048000003</v>
      </c>
      <c r="CF32" s="103">
        <f t="shared" si="6"/>
        <v>454972.19751999999</v>
      </c>
      <c r="CG32" s="103">
        <f t="shared" si="6"/>
        <v>479504.13848000008</v>
      </c>
      <c r="CH32" s="103">
        <f t="shared" si="6"/>
        <v>471058.20808000001</v>
      </c>
      <c r="CI32" s="103">
        <f t="shared" si="6"/>
        <v>499596.15456</v>
      </c>
      <c r="CJ32" s="103">
        <f t="shared" si="6"/>
        <v>505864.73960000003</v>
      </c>
      <c r="CK32" s="103">
        <f t="shared" si="6"/>
        <v>520385.54104000004</v>
      </c>
      <c r="CL32" s="103">
        <f t="shared" si="6"/>
        <v>519006.29735999997</v>
      </c>
      <c r="CM32" s="103">
        <f t="shared" si="6"/>
        <v>526096.22976000002</v>
      </c>
      <c r="CN32" s="103">
        <f t="shared" si="6"/>
        <v>535960.14663999993</v>
      </c>
      <c r="CO32" s="103">
        <f t="shared" si="6"/>
        <v>548334.59696</v>
      </c>
      <c r="CP32" s="103">
        <f t="shared" si="6"/>
        <v>548915.73895999999</v>
      </c>
      <c r="CQ32" s="103">
        <f t="shared" si="4"/>
        <v>556780.52735999995</v>
      </c>
      <c r="CR32" s="103">
        <f t="shared" si="4"/>
        <v>572145.92183999997</v>
      </c>
      <c r="CS32" s="103">
        <f t="shared" si="4"/>
        <v>576895.78911999997</v>
      </c>
      <c r="CT32" s="103">
        <f t="shared" si="4"/>
        <v>605092.79896000004</v>
      </c>
      <c r="CU32" s="103">
        <f t="shared" si="4"/>
        <v>620783.63295999996</v>
      </c>
      <c r="CV32" s="103">
        <f t="shared" si="4"/>
        <v>637427.53983999998</v>
      </c>
      <c r="CW32" s="103">
        <f t="shared" si="4"/>
        <v>636784.40935999993</v>
      </c>
      <c r="CX32" s="103">
        <f t="shared" si="4"/>
        <v>647314.70240000007</v>
      </c>
      <c r="CY32" s="103">
        <f t="shared" si="4"/>
        <v>661207.87048000004</v>
      </c>
      <c r="CZ32" s="103">
        <f t="shared" si="4"/>
        <v>665423.08712000004</v>
      </c>
      <c r="DA32" s="103">
        <f t="shared" si="4"/>
        <v>677844.02880000009</v>
      </c>
      <c r="DB32" s="103">
        <f t="shared" si="4"/>
        <v>696889.9892800001</v>
      </c>
      <c r="DC32" s="103">
        <f t="shared" si="4"/>
        <v>688227.09920000006</v>
      </c>
      <c r="DD32" s="103">
        <f t="shared" si="4"/>
        <v>710341.48944000003</v>
      </c>
      <c r="DE32" s="103">
        <f t="shared" si="4"/>
        <v>732161.43440000003</v>
      </c>
      <c r="DF32" s="103">
        <f t="shared" si="4"/>
        <v>725590.65552000003</v>
      </c>
      <c r="DG32" s="103">
        <f t="shared" si="5"/>
        <v>733982.3459999999</v>
      </c>
      <c r="DH32" s="103">
        <f t="shared" si="5"/>
        <v>733649.15792000003</v>
      </c>
      <c r="DI32" s="103">
        <f t="shared" si="5"/>
        <v>721824.85536000005</v>
      </c>
      <c r="DJ32" s="103">
        <f t="shared" si="5"/>
        <v>734795.94480000006</v>
      </c>
      <c r="DK32" s="103">
        <f t="shared" si="5"/>
        <v>732866.55336000002</v>
      </c>
      <c r="DL32" s="103">
        <f t="shared" si="5"/>
        <v>762249.09288000001</v>
      </c>
      <c r="DM32" s="103">
        <f t="shared" si="5"/>
        <v>766123.37288000004</v>
      </c>
      <c r="DN32" s="103">
        <f t="shared" si="5"/>
        <v>768122.50136000011</v>
      </c>
      <c r="DO32" s="103">
        <f t="shared" si="5"/>
        <v>761815.17351999995</v>
      </c>
      <c r="DP32" s="103">
        <f t="shared" si="5"/>
        <v>774856</v>
      </c>
      <c r="DQ32" s="103">
        <f t="shared" si="5"/>
        <v>773081.57975999999</v>
      </c>
      <c r="DR32" s="103">
        <f t="shared" si="5"/>
        <v>766495.30376000004</v>
      </c>
      <c r="DS32" s="103">
        <f t="shared" si="5"/>
        <v>773507.75055999996</v>
      </c>
      <c r="DT32" s="103">
        <f t="shared" si="5"/>
        <v>781496.51591999992</v>
      </c>
      <c r="DU32" s="103">
        <f t="shared" si="5"/>
        <v>788733.67096000002</v>
      </c>
      <c r="DV32" s="103" t="e">
        <f t="shared" si="5"/>
        <v>#VALUE!</v>
      </c>
    </row>
    <row r="33" spans="1:126" ht="15" x14ac:dyDescent="0.25">
      <c r="A33" s="9" t="s">
        <v>70</v>
      </c>
      <c r="B33" s="9" t="s">
        <v>71</v>
      </c>
      <c r="C33" s="2">
        <v>78.856999999999999</v>
      </c>
      <c r="D33" s="2">
        <v>74.566999999999993</v>
      </c>
      <c r="E33" s="2">
        <v>82.058000000000007</v>
      </c>
      <c r="F33" s="2">
        <v>91.835999999999999</v>
      </c>
      <c r="G33" s="2">
        <v>85.617000000000004</v>
      </c>
      <c r="H33" s="2">
        <v>88</v>
      </c>
      <c r="I33" s="2">
        <v>92.394999999999996</v>
      </c>
      <c r="J33" s="2">
        <v>86.646000000000001</v>
      </c>
      <c r="K33" s="2">
        <v>93.135999999999996</v>
      </c>
      <c r="L33" s="2">
        <v>89.962999999999994</v>
      </c>
      <c r="M33" s="2">
        <v>85.715000000000003</v>
      </c>
      <c r="N33" s="2">
        <v>93.451999999999998</v>
      </c>
      <c r="O33" s="2">
        <v>103.489</v>
      </c>
      <c r="P33" s="2">
        <v>100.30200000000001</v>
      </c>
      <c r="Q33" s="2">
        <v>103.52</v>
      </c>
      <c r="R33" s="2">
        <v>110.4</v>
      </c>
      <c r="S33" s="2">
        <v>114.139</v>
      </c>
      <c r="T33" s="2">
        <v>121.096</v>
      </c>
      <c r="U33" s="2">
        <v>128.18899999999999</v>
      </c>
      <c r="V33" s="2">
        <v>136.13</v>
      </c>
      <c r="W33" s="2">
        <v>138.76499999999999</v>
      </c>
      <c r="X33" s="2">
        <v>144.108</v>
      </c>
      <c r="Y33" s="2">
        <v>146.40100000000001</v>
      </c>
      <c r="Z33" s="2">
        <v>142.631</v>
      </c>
      <c r="AA33" s="2">
        <v>151.21899999999999</v>
      </c>
      <c r="AB33" s="2">
        <v>165.00399999999999</v>
      </c>
      <c r="AC33" s="2">
        <v>167.261</v>
      </c>
      <c r="AD33" s="2">
        <v>152.18799999999999</v>
      </c>
      <c r="AE33" s="2">
        <v>149.012</v>
      </c>
      <c r="AF33" s="2">
        <v>165.22499999999999</v>
      </c>
      <c r="AG33" s="2">
        <v>182.69900000000001</v>
      </c>
      <c r="AH33" s="2">
        <v>180.6</v>
      </c>
      <c r="AI33" s="2">
        <v>179.96100000000001</v>
      </c>
      <c r="AJ33" s="2">
        <v>168.27500000000001</v>
      </c>
      <c r="AK33" s="2">
        <v>162.60599999999999</v>
      </c>
      <c r="AL33" s="2">
        <v>150.023</v>
      </c>
      <c r="AM33" s="2">
        <v>168.274</v>
      </c>
      <c r="AN33" s="2">
        <v>170.63800000000001</v>
      </c>
      <c r="AO33" s="2">
        <v>164.17</v>
      </c>
      <c r="AP33" s="2">
        <v>169.42099999999999</v>
      </c>
      <c r="AQ33" s="2">
        <v>191.77799999999999</v>
      </c>
      <c r="AR33" s="2">
        <v>192.386</v>
      </c>
      <c r="AS33" s="2">
        <v>195.048</v>
      </c>
      <c r="AT33" s="2">
        <v>186.57</v>
      </c>
      <c r="AU33" s="2">
        <v>184.82900000000001</v>
      </c>
      <c r="AV33" s="2">
        <v>195.934</v>
      </c>
      <c r="AW33" s="2">
        <v>205.30099999999999</v>
      </c>
      <c r="AX33" s="2">
        <v>216.739</v>
      </c>
      <c r="AY33" s="2">
        <v>213.50800000000001</v>
      </c>
      <c r="AZ33" s="2">
        <v>210.10900000000001</v>
      </c>
      <c r="BA33" s="2">
        <v>217.178</v>
      </c>
      <c r="BB33" s="2">
        <v>214.631</v>
      </c>
      <c r="BC33" s="2">
        <v>216.14400000000001</v>
      </c>
      <c r="BD33" s="2">
        <v>211.017</v>
      </c>
      <c r="BE33" s="2">
        <v>190.798</v>
      </c>
      <c r="BF33" s="2">
        <v>189.48500000000001</v>
      </c>
      <c r="BG33" s="2">
        <v>181.59399999999999</v>
      </c>
      <c r="BH33" s="2">
        <v>178.935</v>
      </c>
      <c r="BI33" s="2">
        <v>180.44900000000001</v>
      </c>
      <c r="BJ33" s="2">
        <v>162.57599999999999</v>
      </c>
      <c r="BK33" s="2">
        <v>142.56200000000001</v>
      </c>
      <c r="BL33" s="2">
        <v>125.51600000000001</v>
      </c>
      <c r="BM33" s="2">
        <v>100</v>
      </c>
      <c r="BN33" s="2">
        <v>105.66</v>
      </c>
      <c r="BO33" s="2">
        <v>102.29</v>
      </c>
      <c r="BP33" s="2">
        <v>101.01</v>
      </c>
      <c r="BQ33" s="2">
        <v>109.696</v>
      </c>
      <c r="BR33" s="2">
        <v>105.383</v>
      </c>
      <c r="BS33" s="45" t="s">
        <v>398</v>
      </c>
      <c r="BT33" s="40"/>
      <c r="BU33" s="97" t="str">
        <f t="shared" si="3"/>
        <v xml:space="preserve">      Textile mills and textile product mills</v>
      </c>
      <c r="BZ33" s="100">
        <f>GO!BM33</f>
        <v>46120</v>
      </c>
      <c r="CB33" s="103">
        <f t="shared" si="6"/>
        <v>67520.141199999998</v>
      </c>
      <c r="CC33" s="103">
        <f t="shared" si="6"/>
        <v>65781.417199999996</v>
      </c>
      <c r="CD33" s="103">
        <f t="shared" si="6"/>
        <v>69742.202799999999</v>
      </c>
      <c r="CE33" s="103">
        <f t="shared" si="6"/>
        <v>76099.844799999992</v>
      </c>
      <c r="CF33" s="103">
        <f t="shared" si="6"/>
        <v>77140.773199999996</v>
      </c>
      <c r="CG33" s="103">
        <f t="shared" si="6"/>
        <v>70189.105599999995</v>
      </c>
      <c r="CH33" s="103">
        <f t="shared" si="6"/>
        <v>68724.334400000007</v>
      </c>
      <c r="CI33" s="103">
        <f t="shared" si="6"/>
        <v>76201.77</v>
      </c>
      <c r="CJ33" s="103">
        <f t="shared" si="6"/>
        <v>84260.778800000015</v>
      </c>
      <c r="CK33" s="103">
        <f t="shared" si="6"/>
        <v>83292.72</v>
      </c>
      <c r="CL33" s="103">
        <f t="shared" si="6"/>
        <v>82998.013200000001</v>
      </c>
      <c r="CM33" s="103">
        <f t="shared" si="6"/>
        <v>77608.430000000008</v>
      </c>
      <c r="CN33" s="103">
        <f t="shared" si="6"/>
        <v>74993.887199999997</v>
      </c>
      <c r="CO33" s="103">
        <f t="shared" si="6"/>
        <v>69190.607600000003</v>
      </c>
      <c r="CP33" s="103">
        <f t="shared" si="6"/>
        <v>77607.968800000002</v>
      </c>
      <c r="CQ33" s="103">
        <f t="shared" si="4"/>
        <v>78698.245600000009</v>
      </c>
      <c r="CR33" s="103">
        <f t="shared" si="4"/>
        <v>75715.203999999998</v>
      </c>
      <c r="CS33" s="103">
        <f t="shared" si="4"/>
        <v>78136.965199999991</v>
      </c>
      <c r="CT33" s="103">
        <f t="shared" si="4"/>
        <v>88448.013599999991</v>
      </c>
      <c r="CU33" s="103">
        <f t="shared" si="4"/>
        <v>88728.423200000005</v>
      </c>
      <c r="CV33" s="103">
        <f t="shared" si="4"/>
        <v>89956.137600000002</v>
      </c>
      <c r="CW33" s="103">
        <f t="shared" si="4"/>
        <v>86046.084000000003</v>
      </c>
      <c r="CX33" s="103">
        <f t="shared" si="4"/>
        <v>85243.1348</v>
      </c>
      <c r="CY33" s="103">
        <f t="shared" si="4"/>
        <v>90364.760800000004</v>
      </c>
      <c r="CZ33" s="103">
        <f t="shared" si="4"/>
        <v>94684.821199999991</v>
      </c>
      <c r="DA33" s="103">
        <f t="shared" si="4"/>
        <v>99960.026799999992</v>
      </c>
      <c r="DB33" s="103">
        <f t="shared" si="4"/>
        <v>98469.88960000001</v>
      </c>
      <c r="DC33" s="103">
        <f t="shared" si="4"/>
        <v>96902.270799999998</v>
      </c>
      <c r="DD33" s="103">
        <f t="shared" si="4"/>
        <v>100162.4936</v>
      </c>
      <c r="DE33" s="103">
        <f t="shared" si="4"/>
        <v>98987.817200000005</v>
      </c>
      <c r="DF33" s="103">
        <f t="shared" si="4"/>
        <v>99685.612800000003</v>
      </c>
      <c r="DG33" s="103">
        <f t="shared" si="5"/>
        <v>97321.040399999998</v>
      </c>
      <c r="DH33" s="103">
        <f t="shared" si="5"/>
        <v>87996.037599999996</v>
      </c>
      <c r="DI33" s="103">
        <f t="shared" si="5"/>
        <v>87390.482000000018</v>
      </c>
      <c r="DJ33" s="103">
        <f t="shared" si="5"/>
        <v>83751.152799999996</v>
      </c>
      <c r="DK33" s="103">
        <f t="shared" si="5"/>
        <v>82524.822</v>
      </c>
      <c r="DL33" s="103">
        <f t="shared" si="5"/>
        <v>83223.078800000003</v>
      </c>
      <c r="DM33" s="103">
        <f t="shared" si="5"/>
        <v>74980.051200000002</v>
      </c>
      <c r="DN33" s="103">
        <f t="shared" si="5"/>
        <v>65749.594400000002</v>
      </c>
      <c r="DO33" s="103">
        <f t="shared" si="5"/>
        <v>57887.979200000002</v>
      </c>
      <c r="DP33" s="103">
        <f t="shared" si="5"/>
        <v>46120</v>
      </c>
      <c r="DQ33" s="103">
        <f t="shared" si="5"/>
        <v>48730.392</v>
      </c>
      <c r="DR33" s="103">
        <f t="shared" si="5"/>
        <v>47176.148000000008</v>
      </c>
      <c r="DS33" s="103">
        <f t="shared" si="5"/>
        <v>46585.812000000005</v>
      </c>
      <c r="DT33" s="103">
        <f t="shared" si="5"/>
        <v>50591.795199999993</v>
      </c>
      <c r="DU33" s="103">
        <f t="shared" si="5"/>
        <v>48602.639600000002</v>
      </c>
      <c r="DV33" s="103" t="e">
        <f t="shared" si="5"/>
        <v>#VALUE!</v>
      </c>
    </row>
    <row r="34" spans="1:126" ht="15" x14ac:dyDescent="0.25">
      <c r="A34" s="9" t="s">
        <v>72</v>
      </c>
      <c r="B34" s="9" t="s">
        <v>73</v>
      </c>
      <c r="C34" s="2">
        <v>280.00700000000001</v>
      </c>
      <c r="D34" s="2">
        <v>267.13099999999997</v>
      </c>
      <c r="E34" s="2">
        <v>281.67399999999998</v>
      </c>
      <c r="F34" s="2">
        <v>284.94799999999998</v>
      </c>
      <c r="G34" s="2">
        <v>268.98700000000002</v>
      </c>
      <c r="H34" s="2">
        <v>296.29700000000003</v>
      </c>
      <c r="I34" s="2">
        <v>313.78399999999999</v>
      </c>
      <c r="J34" s="2">
        <v>319.73899999999998</v>
      </c>
      <c r="K34" s="2">
        <v>340.63900000000001</v>
      </c>
      <c r="L34" s="2">
        <v>342.661</v>
      </c>
      <c r="M34" s="2">
        <v>342.41300000000001</v>
      </c>
      <c r="N34" s="2">
        <v>359.30399999999997</v>
      </c>
      <c r="O34" s="2">
        <v>374.154</v>
      </c>
      <c r="P34" s="2">
        <v>371.20499999999998</v>
      </c>
      <c r="Q34" s="2">
        <v>365.86399999999998</v>
      </c>
      <c r="R34" s="2">
        <v>380.21600000000001</v>
      </c>
      <c r="S34" s="2">
        <v>394.971</v>
      </c>
      <c r="T34" s="2">
        <v>407.245</v>
      </c>
      <c r="U34" s="2">
        <v>425.20299999999997</v>
      </c>
      <c r="V34" s="2">
        <v>430.57499999999999</v>
      </c>
      <c r="W34" s="2">
        <v>452.91899999999998</v>
      </c>
      <c r="X34" s="2">
        <v>468.75</v>
      </c>
      <c r="Y34" s="2">
        <v>476.065</v>
      </c>
      <c r="Z34" s="2">
        <v>457.51400000000001</v>
      </c>
      <c r="AA34" s="2">
        <v>472.04500000000002</v>
      </c>
      <c r="AB34" s="2">
        <v>462.67500000000001</v>
      </c>
      <c r="AC34" s="2">
        <v>470.58199999999999</v>
      </c>
      <c r="AD34" s="2">
        <v>441.95</v>
      </c>
      <c r="AE34" s="2">
        <v>436.952</v>
      </c>
      <c r="AF34" s="2">
        <v>449.24200000000002</v>
      </c>
      <c r="AG34" s="2">
        <v>471.2</v>
      </c>
      <c r="AH34" s="2">
        <v>478.45499999999998</v>
      </c>
      <c r="AI34" s="2">
        <v>452.99299999999999</v>
      </c>
      <c r="AJ34" s="2">
        <v>457.38099999999997</v>
      </c>
      <c r="AK34" s="2">
        <v>458.32799999999997</v>
      </c>
      <c r="AL34" s="2">
        <v>461.12700000000001</v>
      </c>
      <c r="AM34" s="2">
        <v>469.58199999999999</v>
      </c>
      <c r="AN34" s="2">
        <v>469.03199999999998</v>
      </c>
      <c r="AO34" s="2">
        <v>453.15699999999998</v>
      </c>
      <c r="AP34" s="2">
        <v>445.86599999999999</v>
      </c>
      <c r="AQ34" s="2">
        <v>486.952</v>
      </c>
      <c r="AR34" s="2">
        <v>487.25200000000001</v>
      </c>
      <c r="AS34" s="2">
        <v>463.875</v>
      </c>
      <c r="AT34" s="2">
        <v>456.01</v>
      </c>
      <c r="AU34" s="2">
        <v>456.24799999999999</v>
      </c>
      <c r="AV34" s="2">
        <v>479.70800000000003</v>
      </c>
      <c r="AW34" s="2">
        <v>485.101</v>
      </c>
      <c r="AX34" s="2">
        <v>494.435</v>
      </c>
      <c r="AY34" s="2">
        <v>486.65499999999997</v>
      </c>
      <c r="AZ34" s="2">
        <v>477.56799999999998</v>
      </c>
      <c r="BA34" s="2">
        <v>486.17700000000002</v>
      </c>
      <c r="BB34" s="2">
        <v>438.57499999999999</v>
      </c>
      <c r="BC34" s="2">
        <v>422.94600000000003</v>
      </c>
      <c r="BD34" s="2">
        <v>401.00599999999997</v>
      </c>
      <c r="BE34" s="2">
        <v>338.14699999999999</v>
      </c>
      <c r="BF34" s="2">
        <v>294.82400000000001</v>
      </c>
      <c r="BG34" s="2">
        <v>257.43299999999999</v>
      </c>
      <c r="BH34" s="2">
        <v>222.54300000000001</v>
      </c>
      <c r="BI34" s="2">
        <v>214.14699999999999</v>
      </c>
      <c r="BJ34" s="2">
        <v>199.364</v>
      </c>
      <c r="BK34" s="2">
        <v>152.74799999999999</v>
      </c>
      <c r="BL34" s="2">
        <v>122.803</v>
      </c>
      <c r="BM34" s="2">
        <v>100</v>
      </c>
      <c r="BN34" s="2">
        <v>104.42</v>
      </c>
      <c r="BO34" s="2">
        <v>140.53899999999999</v>
      </c>
      <c r="BP34" s="2">
        <v>172.55099999999999</v>
      </c>
      <c r="BQ34" s="2">
        <v>198.40700000000001</v>
      </c>
      <c r="BR34" s="2">
        <v>204.59200000000001</v>
      </c>
      <c r="BS34" s="45" t="s">
        <v>399</v>
      </c>
      <c r="BT34" s="40"/>
      <c r="BU34" s="97" t="str">
        <f t="shared" si="3"/>
        <v xml:space="preserve">      Apparel and leather and allied products</v>
      </c>
      <c r="BZ34" s="100">
        <f>GO!BM34</f>
        <v>17739</v>
      </c>
      <c r="CB34" s="103">
        <f t="shared" si="6"/>
        <v>84449.17035</v>
      </c>
      <c r="CC34" s="103">
        <f t="shared" si="6"/>
        <v>81158.408460000006</v>
      </c>
      <c r="CD34" s="103">
        <f t="shared" si="6"/>
        <v>83736.062550000002</v>
      </c>
      <c r="CE34" s="103">
        <f t="shared" si="6"/>
        <v>82073.918250000002</v>
      </c>
      <c r="CF34" s="103">
        <f t="shared" si="6"/>
        <v>83476.540980000005</v>
      </c>
      <c r="CG34" s="103">
        <f t="shared" si="6"/>
        <v>78397.510500000004</v>
      </c>
      <c r="CH34" s="103">
        <f t="shared" si="6"/>
        <v>77510.915280000001</v>
      </c>
      <c r="CI34" s="103">
        <f t="shared" si="6"/>
        <v>79691.038380000013</v>
      </c>
      <c r="CJ34" s="103">
        <f t="shared" si="6"/>
        <v>83586.168000000005</v>
      </c>
      <c r="CK34" s="103">
        <f t="shared" si="6"/>
        <v>84873.13244999999</v>
      </c>
      <c r="CL34" s="103">
        <f t="shared" si="6"/>
        <v>80356.428270000004</v>
      </c>
      <c r="CM34" s="103">
        <f t="shared" si="6"/>
        <v>81134.815589999998</v>
      </c>
      <c r="CN34" s="103">
        <f t="shared" si="6"/>
        <v>81302.803920000006</v>
      </c>
      <c r="CO34" s="103">
        <f t="shared" si="6"/>
        <v>81799.318530000004</v>
      </c>
      <c r="CP34" s="103">
        <f t="shared" si="6"/>
        <v>83299.150980000006</v>
      </c>
      <c r="CQ34" s="103">
        <f t="shared" si="4"/>
        <v>83201.586479999998</v>
      </c>
      <c r="CR34" s="103">
        <f t="shared" si="4"/>
        <v>80385.520230000009</v>
      </c>
      <c r="CS34" s="103">
        <f t="shared" si="4"/>
        <v>79092.169739999998</v>
      </c>
      <c r="CT34" s="103">
        <f t="shared" si="4"/>
        <v>86380.415280000016</v>
      </c>
      <c r="CU34" s="103">
        <f t="shared" si="4"/>
        <v>86433.632280000005</v>
      </c>
      <c r="CV34" s="103">
        <f t="shared" si="4"/>
        <v>82286.786250000005</v>
      </c>
      <c r="CW34" s="103">
        <f t="shared" si="4"/>
        <v>80891.613899999997</v>
      </c>
      <c r="CX34" s="103">
        <f t="shared" si="4"/>
        <v>80933.832720000006</v>
      </c>
      <c r="CY34" s="103">
        <f t="shared" si="4"/>
        <v>85095.402120000013</v>
      </c>
      <c r="CZ34" s="103">
        <f t="shared" si="4"/>
        <v>86052.066390000007</v>
      </c>
      <c r="DA34" s="103">
        <f t="shared" si="4"/>
        <v>87707.824649999995</v>
      </c>
      <c r="DB34" s="103">
        <f t="shared" si="4"/>
        <v>86327.730450000003</v>
      </c>
      <c r="DC34" s="103">
        <f t="shared" si="4"/>
        <v>84715.787519999998</v>
      </c>
      <c r="DD34" s="103">
        <f t="shared" si="4"/>
        <v>86242.938030000019</v>
      </c>
      <c r="DE34" s="103">
        <f t="shared" si="4"/>
        <v>77798.81925</v>
      </c>
      <c r="DF34" s="103">
        <f t="shared" si="4"/>
        <v>75026.390940000012</v>
      </c>
      <c r="DG34" s="103">
        <f t="shared" si="5"/>
        <v>71134.454339999997</v>
      </c>
      <c r="DH34" s="103">
        <f t="shared" si="5"/>
        <v>59983.896329999996</v>
      </c>
      <c r="DI34" s="103">
        <f t="shared" si="5"/>
        <v>52298.829359999996</v>
      </c>
      <c r="DJ34" s="103">
        <f t="shared" si="5"/>
        <v>45666.039870000001</v>
      </c>
      <c r="DK34" s="103">
        <f t="shared" si="5"/>
        <v>39476.902770000001</v>
      </c>
      <c r="DL34" s="103">
        <f t="shared" si="5"/>
        <v>37987.536330000003</v>
      </c>
      <c r="DM34" s="103">
        <f t="shared" si="5"/>
        <v>35365.179960000001</v>
      </c>
      <c r="DN34" s="103">
        <f t="shared" si="5"/>
        <v>27095.967720000001</v>
      </c>
      <c r="DO34" s="103">
        <f t="shared" si="5"/>
        <v>21784.024170000001</v>
      </c>
      <c r="DP34" s="103">
        <f t="shared" si="5"/>
        <v>17739</v>
      </c>
      <c r="DQ34" s="103">
        <f t="shared" si="5"/>
        <v>18523.0638</v>
      </c>
      <c r="DR34" s="103">
        <f t="shared" si="5"/>
        <v>24930.213210000002</v>
      </c>
      <c r="DS34" s="103">
        <f t="shared" si="5"/>
        <v>30608.821889999999</v>
      </c>
      <c r="DT34" s="103">
        <f t="shared" si="5"/>
        <v>35195.417730000001</v>
      </c>
      <c r="DU34" s="103">
        <f t="shared" si="5"/>
        <v>36292.574880000007</v>
      </c>
      <c r="DV34" s="103" t="e">
        <f t="shared" si="5"/>
        <v>#VALUE!</v>
      </c>
    </row>
    <row r="35" spans="1:126" ht="15" x14ac:dyDescent="0.25">
      <c r="A35" s="9" t="s">
        <v>74</v>
      </c>
      <c r="B35" s="9" t="s">
        <v>75</v>
      </c>
      <c r="C35" s="2">
        <v>33.006</v>
      </c>
      <c r="D35" s="2">
        <v>30.606000000000002</v>
      </c>
      <c r="E35" s="2">
        <v>30.957999999999998</v>
      </c>
      <c r="F35" s="2">
        <v>36.226999999999997</v>
      </c>
      <c r="G35" s="2">
        <v>39.261000000000003</v>
      </c>
      <c r="H35" s="2">
        <v>37.139000000000003</v>
      </c>
      <c r="I35" s="2">
        <v>42.097000000000001</v>
      </c>
      <c r="J35" s="2">
        <v>42.579000000000001</v>
      </c>
      <c r="K35" s="2">
        <v>47.128</v>
      </c>
      <c r="L35" s="2">
        <v>47.801000000000002</v>
      </c>
      <c r="M35" s="2">
        <v>45.207999999999998</v>
      </c>
      <c r="N35" s="2">
        <v>42.703000000000003</v>
      </c>
      <c r="O35" s="2">
        <v>50.765999999999998</v>
      </c>
      <c r="P35" s="2">
        <v>48.984000000000002</v>
      </c>
      <c r="Q35" s="2">
        <v>50.512</v>
      </c>
      <c r="R35" s="2">
        <v>53.493000000000002</v>
      </c>
      <c r="S35" s="2">
        <v>57.225999999999999</v>
      </c>
      <c r="T35" s="2">
        <v>59.680999999999997</v>
      </c>
      <c r="U35" s="2">
        <v>63.835999999999999</v>
      </c>
      <c r="V35" s="2">
        <v>68.024000000000001</v>
      </c>
      <c r="W35" s="2">
        <v>69.346000000000004</v>
      </c>
      <c r="X35" s="2">
        <v>72.94</v>
      </c>
      <c r="Y35" s="2">
        <v>77.850999999999999</v>
      </c>
      <c r="Z35" s="2">
        <v>76.206000000000003</v>
      </c>
      <c r="AA35" s="2">
        <v>76.477999999999994</v>
      </c>
      <c r="AB35" s="2">
        <v>82.375</v>
      </c>
      <c r="AC35" s="2">
        <v>88.599000000000004</v>
      </c>
      <c r="AD35" s="2">
        <v>89.179000000000002</v>
      </c>
      <c r="AE35" s="2">
        <v>80.802000000000007</v>
      </c>
      <c r="AF35" s="2">
        <v>88.215000000000003</v>
      </c>
      <c r="AG35" s="2">
        <v>93.715000000000003</v>
      </c>
      <c r="AH35" s="2">
        <v>98.263999999999996</v>
      </c>
      <c r="AI35" s="2">
        <v>98.075000000000003</v>
      </c>
      <c r="AJ35" s="2">
        <v>95.156000000000006</v>
      </c>
      <c r="AK35" s="2">
        <v>95.757999999999996</v>
      </c>
      <c r="AL35" s="2">
        <v>96.161000000000001</v>
      </c>
      <c r="AM35" s="2">
        <v>101.694</v>
      </c>
      <c r="AN35" s="2">
        <v>105.157</v>
      </c>
      <c r="AO35" s="2">
        <v>104.89</v>
      </c>
      <c r="AP35" s="2">
        <v>109.548</v>
      </c>
      <c r="AQ35" s="2">
        <v>112.527</v>
      </c>
      <c r="AR35" s="2">
        <v>116.78</v>
      </c>
      <c r="AS35" s="2">
        <v>118.349</v>
      </c>
      <c r="AT35" s="2">
        <v>118.34</v>
      </c>
      <c r="AU35" s="2">
        <v>118.48699999999999</v>
      </c>
      <c r="AV35" s="2">
        <v>119.78700000000001</v>
      </c>
      <c r="AW35" s="2">
        <v>120.57599999999999</v>
      </c>
      <c r="AX35" s="2">
        <v>125.072</v>
      </c>
      <c r="AY35" s="2">
        <v>126.136</v>
      </c>
      <c r="AZ35" s="2">
        <v>124.711</v>
      </c>
      <c r="BA35" s="2">
        <v>127.27200000000001</v>
      </c>
      <c r="BB35" s="2">
        <v>127.55200000000001</v>
      </c>
      <c r="BC35" s="2">
        <v>129.17500000000001</v>
      </c>
      <c r="BD35" s="2">
        <v>125.551</v>
      </c>
      <c r="BE35" s="2">
        <v>119.206</v>
      </c>
      <c r="BF35" s="2">
        <v>119.849</v>
      </c>
      <c r="BG35" s="2">
        <v>116.441</v>
      </c>
      <c r="BH35" s="2">
        <v>116.589</v>
      </c>
      <c r="BI35" s="2">
        <v>116.33</v>
      </c>
      <c r="BJ35" s="2">
        <v>115.035</v>
      </c>
      <c r="BK35" s="2">
        <v>116.202</v>
      </c>
      <c r="BL35" s="2">
        <v>110.76600000000001</v>
      </c>
      <c r="BM35" s="2">
        <v>100</v>
      </c>
      <c r="BN35" s="2">
        <v>101.49</v>
      </c>
      <c r="BO35" s="2">
        <v>101.417</v>
      </c>
      <c r="BP35" s="2">
        <v>104.137</v>
      </c>
      <c r="BQ35" s="2">
        <v>104.34699999999999</v>
      </c>
      <c r="BR35" s="2">
        <v>108.22</v>
      </c>
      <c r="BS35" s="45" t="s">
        <v>400</v>
      </c>
      <c r="BT35" s="40"/>
      <c r="BU35" s="97" t="str">
        <f t="shared" si="3"/>
        <v xml:space="preserve">      Paper products</v>
      </c>
      <c r="BZ35" s="100">
        <f>GO!BM35</f>
        <v>160007</v>
      </c>
      <c r="CB35" s="103">
        <f t="shared" si="6"/>
        <v>124567.04957</v>
      </c>
      <c r="CC35" s="103">
        <f t="shared" si="6"/>
        <v>121934.93442000001</v>
      </c>
      <c r="CD35" s="103">
        <f t="shared" si="6"/>
        <v>122370.15345999999</v>
      </c>
      <c r="CE35" s="103">
        <f t="shared" si="6"/>
        <v>131805.76625000002</v>
      </c>
      <c r="CF35" s="103">
        <f t="shared" si="6"/>
        <v>141764.60193</v>
      </c>
      <c r="CG35" s="103">
        <f t="shared" si="6"/>
        <v>142692.64253000001</v>
      </c>
      <c r="CH35" s="103">
        <f t="shared" si="6"/>
        <v>129288.85614000002</v>
      </c>
      <c r="CI35" s="103">
        <f t="shared" si="6"/>
        <v>141150.17505000002</v>
      </c>
      <c r="CJ35" s="103">
        <f t="shared" si="6"/>
        <v>149950.56005</v>
      </c>
      <c r="CK35" s="103">
        <f t="shared" si="6"/>
        <v>157229.27848000001</v>
      </c>
      <c r="CL35" s="103">
        <f t="shared" si="6"/>
        <v>156926.86525</v>
      </c>
      <c r="CM35" s="103">
        <f t="shared" si="6"/>
        <v>152256.26092</v>
      </c>
      <c r="CN35" s="103">
        <f t="shared" si="6"/>
        <v>153219.50305999999</v>
      </c>
      <c r="CO35" s="103">
        <f t="shared" si="6"/>
        <v>153864.33127</v>
      </c>
      <c r="CP35" s="103">
        <f t="shared" si="6"/>
        <v>162717.51858</v>
      </c>
      <c r="CQ35" s="103">
        <f t="shared" si="4"/>
        <v>168258.56099</v>
      </c>
      <c r="CR35" s="103">
        <f t="shared" si="4"/>
        <v>167831.34230000002</v>
      </c>
      <c r="CS35" s="103">
        <f t="shared" si="4"/>
        <v>175284.46836</v>
      </c>
      <c r="CT35" s="103">
        <f t="shared" si="4"/>
        <v>180051.07689</v>
      </c>
      <c r="CU35" s="103">
        <f t="shared" si="4"/>
        <v>186856.1746</v>
      </c>
      <c r="CV35" s="103">
        <f t="shared" si="4"/>
        <v>189366.68442999999</v>
      </c>
      <c r="CW35" s="103">
        <f t="shared" si="4"/>
        <v>189352.2838</v>
      </c>
      <c r="CX35" s="103">
        <f t="shared" si="4"/>
        <v>189587.49408999999</v>
      </c>
      <c r="CY35" s="103">
        <f t="shared" si="4"/>
        <v>191667.58509000001</v>
      </c>
      <c r="CZ35" s="103">
        <f t="shared" si="4"/>
        <v>192930.04031999997</v>
      </c>
      <c r="DA35" s="103">
        <f t="shared" si="4"/>
        <v>200123.95504</v>
      </c>
      <c r="DB35" s="103">
        <f t="shared" si="4"/>
        <v>201826.42952000001</v>
      </c>
      <c r="DC35" s="103">
        <f t="shared" si="4"/>
        <v>199546.32976999998</v>
      </c>
      <c r="DD35" s="103">
        <f t="shared" si="4"/>
        <v>203644.10904000001</v>
      </c>
      <c r="DE35" s="103">
        <f t="shared" si="4"/>
        <v>204092.12864000001</v>
      </c>
      <c r="DF35" s="103">
        <f t="shared" si="4"/>
        <v>206689.04225000003</v>
      </c>
      <c r="DG35" s="103">
        <f t="shared" si="5"/>
        <v>200890.38857000001</v>
      </c>
      <c r="DH35" s="103">
        <f t="shared" si="5"/>
        <v>190737.94442000001</v>
      </c>
      <c r="DI35" s="103">
        <f t="shared" si="5"/>
        <v>191766.78943</v>
      </c>
      <c r="DJ35" s="103">
        <f t="shared" si="5"/>
        <v>186313.75087000002</v>
      </c>
      <c r="DK35" s="103">
        <f t="shared" si="5"/>
        <v>186550.56122999999</v>
      </c>
      <c r="DL35" s="103">
        <f t="shared" si="5"/>
        <v>186136.14309999999</v>
      </c>
      <c r="DM35" s="103">
        <f t="shared" si="5"/>
        <v>184064.05245000002</v>
      </c>
      <c r="DN35" s="103">
        <f t="shared" si="5"/>
        <v>185931.33414000002</v>
      </c>
      <c r="DO35" s="103">
        <f t="shared" si="5"/>
        <v>177233.35362000001</v>
      </c>
      <c r="DP35" s="103">
        <f t="shared" si="5"/>
        <v>160007</v>
      </c>
      <c r="DQ35" s="103">
        <f t="shared" si="5"/>
        <v>162391.10430000001</v>
      </c>
      <c r="DR35" s="103">
        <f t="shared" si="5"/>
        <v>162274.29918999999</v>
      </c>
      <c r="DS35" s="103">
        <f t="shared" si="5"/>
        <v>166626.48959000001</v>
      </c>
      <c r="DT35" s="103">
        <f t="shared" si="5"/>
        <v>166962.50429000001</v>
      </c>
      <c r="DU35" s="103">
        <f t="shared" si="5"/>
        <v>173159.5754</v>
      </c>
      <c r="DV35" s="103" t="e">
        <f t="shared" si="5"/>
        <v>#VALUE!</v>
      </c>
    </row>
    <row r="36" spans="1:126" ht="15" x14ac:dyDescent="0.25">
      <c r="A36" s="9" t="s">
        <v>76</v>
      </c>
      <c r="B36" s="9" t="s">
        <v>77</v>
      </c>
      <c r="C36" s="2">
        <v>20.010000000000002</v>
      </c>
      <c r="D36" s="2">
        <v>22.725000000000001</v>
      </c>
      <c r="E36" s="2">
        <v>24.016999999999999</v>
      </c>
      <c r="F36" s="2">
        <v>25.202000000000002</v>
      </c>
      <c r="G36" s="2">
        <v>25.041</v>
      </c>
      <c r="H36" s="2">
        <v>27.209</v>
      </c>
      <c r="I36" s="2">
        <v>32.316000000000003</v>
      </c>
      <c r="J36" s="2">
        <v>35.119</v>
      </c>
      <c r="K36" s="2">
        <v>37.975000000000001</v>
      </c>
      <c r="L36" s="2">
        <v>39.981000000000002</v>
      </c>
      <c r="M36" s="2">
        <v>41.249000000000002</v>
      </c>
      <c r="N36" s="2">
        <v>60.511000000000003</v>
      </c>
      <c r="O36" s="2">
        <v>62.033999999999999</v>
      </c>
      <c r="P36" s="2">
        <v>62.555</v>
      </c>
      <c r="Q36" s="2">
        <v>61.936999999999998</v>
      </c>
      <c r="R36" s="2">
        <v>62.524000000000001</v>
      </c>
      <c r="S36" s="2">
        <v>45.293999999999997</v>
      </c>
      <c r="T36" s="2">
        <v>47.304000000000002</v>
      </c>
      <c r="U36" s="2">
        <v>51.222999999999999</v>
      </c>
      <c r="V36" s="2">
        <v>54.277999999999999</v>
      </c>
      <c r="W36" s="2">
        <v>55.518999999999998</v>
      </c>
      <c r="X36" s="2">
        <v>58.088999999999999</v>
      </c>
      <c r="Y36" s="2">
        <v>60.774000000000001</v>
      </c>
      <c r="Z36" s="2">
        <v>60.11</v>
      </c>
      <c r="AA36" s="2">
        <v>59.643999999999998</v>
      </c>
      <c r="AB36" s="2">
        <v>66.096999999999994</v>
      </c>
      <c r="AC36" s="2">
        <v>69.274000000000001</v>
      </c>
      <c r="AD36" s="2">
        <v>68.144999999999996</v>
      </c>
      <c r="AE36" s="2">
        <v>64.781999999999996</v>
      </c>
      <c r="AF36" s="2">
        <v>69.343000000000004</v>
      </c>
      <c r="AG36" s="2">
        <v>75.319999999999993</v>
      </c>
      <c r="AH36" s="2">
        <v>80.007000000000005</v>
      </c>
      <c r="AI36" s="2">
        <v>82.084000000000003</v>
      </c>
      <c r="AJ36" s="2">
        <v>82.582999999999998</v>
      </c>
      <c r="AK36" s="2">
        <v>84.513999999999996</v>
      </c>
      <c r="AL36" s="2">
        <v>90.188999999999993</v>
      </c>
      <c r="AM36" s="2">
        <v>94.593999999999994</v>
      </c>
      <c r="AN36" s="2">
        <v>101.934</v>
      </c>
      <c r="AO36" s="2">
        <v>105.027</v>
      </c>
      <c r="AP36" s="2">
        <v>108.482</v>
      </c>
      <c r="AQ36" s="2">
        <v>120.813</v>
      </c>
      <c r="AR36" s="2">
        <v>124.107</v>
      </c>
      <c r="AS36" s="2">
        <v>125.51300000000001</v>
      </c>
      <c r="AT36" s="2">
        <v>128.84100000000001</v>
      </c>
      <c r="AU36" s="2">
        <v>123.40300000000001</v>
      </c>
      <c r="AV36" s="2">
        <v>128.68299999999999</v>
      </c>
      <c r="AW36" s="2">
        <v>126.869</v>
      </c>
      <c r="AX36" s="2">
        <v>127.004</v>
      </c>
      <c r="AY36" s="2">
        <v>129.34399999999999</v>
      </c>
      <c r="AZ36" s="2">
        <v>130.76900000000001</v>
      </c>
      <c r="BA36" s="2">
        <v>134.27000000000001</v>
      </c>
      <c r="BB36" s="2">
        <v>136.86199999999999</v>
      </c>
      <c r="BC36" s="2">
        <v>138.221</v>
      </c>
      <c r="BD36" s="2">
        <v>140.09100000000001</v>
      </c>
      <c r="BE36" s="2">
        <v>136.99100000000001</v>
      </c>
      <c r="BF36" s="2">
        <v>134.46299999999999</v>
      </c>
      <c r="BG36" s="2">
        <v>128.08600000000001</v>
      </c>
      <c r="BH36" s="2">
        <v>127.54300000000001</v>
      </c>
      <c r="BI36" s="2">
        <v>126.285</v>
      </c>
      <c r="BJ36" s="2">
        <v>123.79600000000001</v>
      </c>
      <c r="BK36" s="2">
        <v>125.639</v>
      </c>
      <c r="BL36" s="2">
        <v>118.157</v>
      </c>
      <c r="BM36" s="2">
        <v>100</v>
      </c>
      <c r="BN36" s="2">
        <v>99.537000000000006</v>
      </c>
      <c r="BO36" s="2">
        <v>98.180999999999997</v>
      </c>
      <c r="BP36" s="2">
        <v>98.358000000000004</v>
      </c>
      <c r="BQ36" s="2">
        <v>98.165999999999997</v>
      </c>
      <c r="BR36" s="2">
        <v>99.448999999999998</v>
      </c>
      <c r="BS36" s="45" t="s">
        <v>401</v>
      </c>
      <c r="BT36" s="40"/>
      <c r="BU36" s="97" t="str">
        <f t="shared" si="3"/>
        <v xml:space="preserve">      Printing and related support activities</v>
      </c>
      <c r="BZ36" s="100">
        <f>GO!BM36</f>
        <v>83757</v>
      </c>
      <c r="CB36" s="103">
        <f t="shared" si="6"/>
        <v>50902.479180000009</v>
      </c>
      <c r="CC36" s="103">
        <f t="shared" si="6"/>
        <v>50346.332699999999</v>
      </c>
      <c r="CD36" s="103">
        <f t="shared" si="6"/>
        <v>49956.025079999992</v>
      </c>
      <c r="CE36" s="103">
        <f t="shared" si="6"/>
        <v>55360.864289999998</v>
      </c>
      <c r="CF36" s="103">
        <f t="shared" si="6"/>
        <v>58021.824180000003</v>
      </c>
      <c r="CG36" s="103">
        <f t="shared" si="6"/>
        <v>57076.207649999997</v>
      </c>
      <c r="CH36" s="103">
        <f t="shared" si="6"/>
        <v>54259.459739999998</v>
      </c>
      <c r="CI36" s="103">
        <f t="shared" si="6"/>
        <v>58079.616510000007</v>
      </c>
      <c r="CJ36" s="103">
        <f t="shared" si="6"/>
        <v>63085.772399999994</v>
      </c>
      <c r="CK36" s="103">
        <f t="shared" si="6"/>
        <v>67011.46299</v>
      </c>
      <c r="CL36" s="103">
        <f t="shared" si="6"/>
        <v>68751.095880000008</v>
      </c>
      <c r="CM36" s="103">
        <f t="shared" si="6"/>
        <v>69169.043310000008</v>
      </c>
      <c r="CN36" s="103">
        <f t="shared" si="6"/>
        <v>70786.390979999996</v>
      </c>
      <c r="CO36" s="103">
        <f t="shared" si="6"/>
        <v>75539.600730000006</v>
      </c>
      <c r="CP36" s="103">
        <f t="shared" si="6"/>
        <v>79229.096579999998</v>
      </c>
      <c r="CQ36" s="103">
        <f t="shared" si="4"/>
        <v>85376.860380000013</v>
      </c>
      <c r="CR36" s="103">
        <f t="shared" si="4"/>
        <v>87967.464389999994</v>
      </c>
      <c r="CS36" s="103">
        <f t="shared" si="4"/>
        <v>90861.26874</v>
      </c>
      <c r="CT36" s="103">
        <f t="shared" si="4"/>
        <v>101189.34441000001</v>
      </c>
      <c r="CU36" s="103">
        <f t="shared" si="4"/>
        <v>103948.29999</v>
      </c>
      <c r="CV36" s="103">
        <f t="shared" si="4"/>
        <v>105125.92341</v>
      </c>
      <c r="CW36" s="103">
        <f t="shared" si="4"/>
        <v>107913.35637000001</v>
      </c>
      <c r="CX36" s="103">
        <f t="shared" si="4"/>
        <v>103358.65071</v>
      </c>
      <c r="CY36" s="103">
        <f t="shared" si="4"/>
        <v>107781.02030999999</v>
      </c>
      <c r="CZ36" s="103">
        <f t="shared" si="4"/>
        <v>106261.66833000001</v>
      </c>
      <c r="DA36" s="103">
        <f t="shared" si="4"/>
        <v>106374.74028000001</v>
      </c>
      <c r="DB36" s="103">
        <f t="shared" si="4"/>
        <v>108334.65408000001</v>
      </c>
      <c r="DC36" s="103">
        <f t="shared" si="4"/>
        <v>109528.19133000002</v>
      </c>
      <c r="DD36" s="103">
        <f t="shared" si="4"/>
        <v>112460.52390000001</v>
      </c>
      <c r="DE36" s="103">
        <f t="shared" si="4"/>
        <v>114631.50534</v>
      </c>
      <c r="DF36" s="103">
        <f t="shared" si="4"/>
        <v>115769.76297000001</v>
      </c>
      <c r="DG36" s="103">
        <f t="shared" si="5"/>
        <v>117336.01887</v>
      </c>
      <c r="DH36" s="103">
        <f t="shared" si="5"/>
        <v>114739.55187000001</v>
      </c>
      <c r="DI36" s="103">
        <f t="shared" si="5"/>
        <v>112622.17491</v>
      </c>
      <c r="DJ36" s="103">
        <f t="shared" si="5"/>
        <v>107280.99102000002</v>
      </c>
      <c r="DK36" s="103">
        <f t="shared" si="5"/>
        <v>106826.19051000001</v>
      </c>
      <c r="DL36" s="103">
        <f t="shared" si="5"/>
        <v>105772.52744999999</v>
      </c>
      <c r="DM36" s="103">
        <f t="shared" si="5"/>
        <v>103687.81572000001</v>
      </c>
      <c r="DN36" s="103">
        <f t="shared" si="5"/>
        <v>105231.45723</v>
      </c>
      <c r="DO36" s="103">
        <f t="shared" si="5"/>
        <v>98964.758489999993</v>
      </c>
      <c r="DP36" s="103">
        <f t="shared" si="5"/>
        <v>83757</v>
      </c>
      <c r="DQ36" s="103">
        <f t="shared" si="5"/>
        <v>83369.205090000003</v>
      </c>
      <c r="DR36" s="103">
        <f t="shared" si="5"/>
        <v>82233.460170000006</v>
      </c>
      <c r="DS36" s="103">
        <f t="shared" si="5"/>
        <v>82381.710059999998</v>
      </c>
      <c r="DT36" s="103">
        <f t="shared" si="5"/>
        <v>82220.89662</v>
      </c>
      <c r="DU36" s="103">
        <f t="shared" si="5"/>
        <v>83295.498930000002</v>
      </c>
      <c r="DV36" s="103" t="e">
        <f t="shared" si="5"/>
        <v>#VALUE!</v>
      </c>
    </row>
    <row r="37" spans="1:126" ht="15" x14ac:dyDescent="0.25">
      <c r="A37" s="9" t="s">
        <v>78</v>
      </c>
      <c r="B37" s="9" t="s">
        <v>79</v>
      </c>
      <c r="C37" s="2">
        <v>30.895</v>
      </c>
      <c r="D37" s="2">
        <v>30.869</v>
      </c>
      <c r="E37" s="2">
        <v>29.081</v>
      </c>
      <c r="F37" s="2">
        <v>36.854999999999997</v>
      </c>
      <c r="G37" s="2">
        <v>40.499000000000002</v>
      </c>
      <c r="H37" s="2">
        <v>42.142000000000003</v>
      </c>
      <c r="I37" s="2">
        <v>40.948999999999998</v>
      </c>
      <c r="J37" s="2">
        <v>41.676000000000002</v>
      </c>
      <c r="K37" s="2">
        <v>45.784999999999997</v>
      </c>
      <c r="L37" s="2">
        <v>48.962000000000003</v>
      </c>
      <c r="M37" s="2">
        <v>49.209000000000003</v>
      </c>
      <c r="N37" s="2">
        <v>47.28</v>
      </c>
      <c r="O37" s="2">
        <v>48.767000000000003</v>
      </c>
      <c r="P37" s="2">
        <v>49.695</v>
      </c>
      <c r="Q37" s="2">
        <v>48.963000000000001</v>
      </c>
      <c r="R37" s="2">
        <v>49.942</v>
      </c>
      <c r="S37" s="2">
        <v>52.04</v>
      </c>
      <c r="T37" s="2">
        <v>55.374000000000002</v>
      </c>
      <c r="U37" s="2">
        <v>56.066000000000003</v>
      </c>
      <c r="V37" s="2">
        <v>58.207999999999998</v>
      </c>
      <c r="W37" s="2">
        <v>61.811</v>
      </c>
      <c r="X37" s="2">
        <v>65.218000000000004</v>
      </c>
      <c r="Y37" s="2">
        <v>66.896000000000001</v>
      </c>
      <c r="Z37" s="2">
        <v>65.734999999999999</v>
      </c>
      <c r="AA37" s="2">
        <v>66.186999999999998</v>
      </c>
      <c r="AB37" s="2">
        <v>67.518000000000001</v>
      </c>
      <c r="AC37" s="2">
        <v>66.016000000000005</v>
      </c>
      <c r="AD37" s="2">
        <v>72.599999999999994</v>
      </c>
      <c r="AE37" s="2">
        <v>74.775999999999996</v>
      </c>
      <c r="AF37" s="2">
        <v>83.731999999999999</v>
      </c>
      <c r="AG37" s="2">
        <v>90.789000000000001</v>
      </c>
      <c r="AH37" s="2">
        <v>91.227000000000004</v>
      </c>
      <c r="AI37" s="2">
        <v>98.103999999999999</v>
      </c>
      <c r="AJ37" s="2">
        <v>89.257999999999996</v>
      </c>
      <c r="AK37" s="2">
        <v>85.563000000000002</v>
      </c>
      <c r="AL37" s="2">
        <v>83.585999999999999</v>
      </c>
      <c r="AM37" s="2">
        <v>82.340999999999994</v>
      </c>
      <c r="AN37" s="2">
        <v>82.29</v>
      </c>
      <c r="AO37" s="2">
        <v>80.013999999999996</v>
      </c>
      <c r="AP37" s="2">
        <v>80.004000000000005</v>
      </c>
      <c r="AQ37" s="2">
        <v>82.545000000000002</v>
      </c>
      <c r="AR37" s="2">
        <v>85.155000000000001</v>
      </c>
      <c r="AS37" s="2">
        <v>85.103999999999999</v>
      </c>
      <c r="AT37" s="2">
        <v>84.784999999999997</v>
      </c>
      <c r="AU37" s="2">
        <v>85.411000000000001</v>
      </c>
      <c r="AV37" s="2">
        <v>82.667000000000002</v>
      </c>
      <c r="AW37" s="2">
        <v>82.102000000000004</v>
      </c>
      <c r="AX37" s="2">
        <v>83.897000000000006</v>
      </c>
      <c r="AY37" s="2">
        <v>85.417000000000002</v>
      </c>
      <c r="AZ37" s="2">
        <v>86.873000000000005</v>
      </c>
      <c r="BA37" s="2">
        <v>90.269000000000005</v>
      </c>
      <c r="BB37" s="2">
        <v>88.480999999999995</v>
      </c>
      <c r="BC37" s="2">
        <v>90.921000000000006</v>
      </c>
      <c r="BD37" s="2">
        <v>90.504000000000005</v>
      </c>
      <c r="BE37" s="2">
        <v>91.162999999999997</v>
      </c>
      <c r="BF37" s="2">
        <v>94.106999999999999</v>
      </c>
      <c r="BG37" s="2">
        <v>89.451999999999998</v>
      </c>
      <c r="BH37" s="2">
        <v>97.355000000000004</v>
      </c>
      <c r="BI37" s="2">
        <v>103.01600000000001</v>
      </c>
      <c r="BJ37" s="2">
        <v>102.241</v>
      </c>
      <c r="BK37" s="2">
        <v>104.94199999999999</v>
      </c>
      <c r="BL37" s="2">
        <v>100.95699999999999</v>
      </c>
      <c r="BM37" s="2">
        <v>100</v>
      </c>
      <c r="BN37" s="2">
        <v>97.286000000000001</v>
      </c>
      <c r="BO37" s="2">
        <v>99.69</v>
      </c>
      <c r="BP37" s="2">
        <v>101.099</v>
      </c>
      <c r="BQ37" s="2">
        <v>105.66</v>
      </c>
      <c r="BR37" s="2">
        <v>109.506</v>
      </c>
      <c r="BS37" s="45" t="s">
        <v>402</v>
      </c>
      <c r="BT37" s="40"/>
      <c r="BU37" s="97" t="str">
        <f t="shared" si="3"/>
        <v xml:space="preserve">      Petroleum and coal products</v>
      </c>
      <c r="BZ37" s="100">
        <f>GO!BM37</f>
        <v>479356</v>
      </c>
      <c r="CB37" s="103">
        <f t="shared" si="6"/>
        <v>320669.98976000003</v>
      </c>
      <c r="CC37" s="103">
        <f t="shared" si="6"/>
        <v>315104.6666</v>
      </c>
      <c r="CD37" s="103">
        <f t="shared" si="6"/>
        <v>317271.35571999999</v>
      </c>
      <c r="CE37" s="103">
        <f t="shared" si="6"/>
        <v>323651.58408</v>
      </c>
      <c r="CF37" s="103">
        <f t="shared" si="6"/>
        <v>316451.65696000005</v>
      </c>
      <c r="CG37" s="103">
        <f t="shared" si="6"/>
        <v>348012.45599999995</v>
      </c>
      <c r="CH37" s="103">
        <f t="shared" si="6"/>
        <v>358443.24255999998</v>
      </c>
      <c r="CI37" s="103">
        <f t="shared" si="6"/>
        <v>401374.36592000001</v>
      </c>
      <c r="CJ37" s="103">
        <f t="shared" si="6"/>
        <v>435202.51884000003</v>
      </c>
      <c r="CK37" s="103">
        <f t="shared" si="6"/>
        <v>437302.09811999998</v>
      </c>
      <c r="CL37" s="103">
        <f t="shared" si="6"/>
        <v>470267.41024</v>
      </c>
      <c r="CM37" s="103">
        <f t="shared" si="6"/>
        <v>427863.57847999997</v>
      </c>
      <c r="CN37" s="103">
        <f t="shared" si="6"/>
        <v>410151.37428000005</v>
      </c>
      <c r="CO37" s="103">
        <f t="shared" si="6"/>
        <v>400674.50615999999</v>
      </c>
      <c r="CP37" s="103">
        <f t="shared" si="6"/>
        <v>394706.52395999996</v>
      </c>
      <c r="CQ37" s="103">
        <f t="shared" si="4"/>
        <v>394462.05240000004</v>
      </c>
      <c r="CR37" s="103">
        <f t="shared" si="4"/>
        <v>383551.90983999998</v>
      </c>
      <c r="CS37" s="103">
        <f t="shared" si="4"/>
        <v>383503.97424000001</v>
      </c>
      <c r="CT37" s="103">
        <f t="shared" si="4"/>
        <v>395684.41020000004</v>
      </c>
      <c r="CU37" s="103">
        <f t="shared" si="4"/>
        <v>408195.6018</v>
      </c>
      <c r="CV37" s="103">
        <f t="shared" si="4"/>
        <v>407951.13023999997</v>
      </c>
      <c r="CW37" s="103">
        <f t="shared" si="4"/>
        <v>406421.98460000003</v>
      </c>
      <c r="CX37" s="103">
        <f t="shared" si="4"/>
        <v>409422.75316000002</v>
      </c>
      <c r="CY37" s="103">
        <f t="shared" si="4"/>
        <v>396269.22451999999</v>
      </c>
      <c r="CZ37" s="103">
        <f t="shared" si="4"/>
        <v>393560.86311999999</v>
      </c>
      <c r="DA37" s="103">
        <f t="shared" si="4"/>
        <v>402165.30332000001</v>
      </c>
      <c r="DB37" s="103">
        <f t="shared" si="4"/>
        <v>409451.51452000003</v>
      </c>
      <c r="DC37" s="103">
        <f t="shared" si="4"/>
        <v>416430.93788000004</v>
      </c>
      <c r="DD37" s="103">
        <f t="shared" si="4"/>
        <v>432709.86764000007</v>
      </c>
      <c r="DE37" s="103">
        <f t="shared" si="4"/>
        <v>424138.98235999997</v>
      </c>
      <c r="DF37" s="103">
        <f t="shared" si="4"/>
        <v>435835.26876000001</v>
      </c>
      <c r="DG37" s="103">
        <f t="shared" si="5"/>
        <v>433836.35424000002</v>
      </c>
      <c r="DH37" s="103">
        <f t="shared" si="5"/>
        <v>436995.31027999998</v>
      </c>
      <c r="DI37" s="103">
        <f t="shared" si="5"/>
        <v>451107.55092000001</v>
      </c>
      <c r="DJ37" s="103">
        <f t="shared" si="5"/>
        <v>428793.52912000002</v>
      </c>
      <c r="DK37" s="103">
        <f t="shared" si="5"/>
        <v>466677.03380000003</v>
      </c>
      <c r="DL37" s="103">
        <f t="shared" si="5"/>
        <v>493813.37696000002</v>
      </c>
      <c r="DM37" s="103">
        <f t="shared" si="5"/>
        <v>490098.36795999995</v>
      </c>
      <c r="DN37" s="103">
        <f t="shared" si="5"/>
        <v>503045.77351999999</v>
      </c>
      <c r="DO37" s="103">
        <f t="shared" si="5"/>
        <v>483943.43691999995</v>
      </c>
      <c r="DP37" s="103">
        <f t="shared" si="5"/>
        <v>479356</v>
      </c>
      <c r="DQ37" s="103">
        <f t="shared" si="5"/>
        <v>466346.27815999999</v>
      </c>
      <c r="DR37" s="103">
        <f t="shared" si="5"/>
        <v>477869.9964</v>
      </c>
      <c r="DS37" s="103">
        <f t="shared" si="5"/>
        <v>484624.12244000006</v>
      </c>
      <c r="DT37" s="103">
        <f t="shared" si="5"/>
        <v>506487.54960000003</v>
      </c>
      <c r="DU37" s="103">
        <f t="shared" si="5"/>
        <v>524923.58135999995</v>
      </c>
      <c r="DV37" s="103" t="e">
        <f t="shared" si="5"/>
        <v>#VALUE!</v>
      </c>
    </row>
    <row r="38" spans="1:126" ht="15" x14ac:dyDescent="0.25">
      <c r="A38" s="9" t="s">
        <v>80</v>
      </c>
      <c r="B38" s="9" t="s">
        <v>81</v>
      </c>
      <c r="C38" s="2">
        <v>11.475</v>
      </c>
      <c r="D38" s="2">
        <v>12.97</v>
      </c>
      <c r="E38" s="2">
        <v>13.648</v>
      </c>
      <c r="F38" s="2">
        <v>16.184999999999999</v>
      </c>
      <c r="G38" s="2">
        <v>16.916</v>
      </c>
      <c r="H38" s="2">
        <v>17.288</v>
      </c>
      <c r="I38" s="2">
        <v>18.244</v>
      </c>
      <c r="J38" s="2">
        <v>17.02</v>
      </c>
      <c r="K38" s="2">
        <v>19.035</v>
      </c>
      <c r="L38" s="2">
        <v>19.588000000000001</v>
      </c>
      <c r="M38" s="2">
        <v>19.774999999999999</v>
      </c>
      <c r="N38" s="2">
        <v>21.689</v>
      </c>
      <c r="O38" s="2">
        <v>24.888000000000002</v>
      </c>
      <c r="P38" s="2">
        <v>25.51</v>
      </c>
      <c r="Q38" s="2">
        <v>26.638000000000002</v>
      </c>
      <c r="R38" s="2">
        <v>28.971</v>
      </c>
      <c r="S38" s="2">
        <v>32.082000000000001</v>
      </c>
      <c r="T38" s="2">
        <v>34.226999999999997</v>
      </c>
      <c r="U38" s="2">
        <v>37.215000000000003</v>
      </c>
      <c r="V38" s="2">
        <v>40.191000000000003</v>
      </c>
      <c r="W38" s="2">
        <v>40.566000000000003</v>
      </c>
      <c r="X38" s="2">
        <v>43.353999999999999</v>
      </c>
      <c r="Y38" s="2">
        <v>45.347000000000001</v>
      </c>
      <c r="Z38" s="2">
        <v>45.036000000000001</v>
      </c>
      <c r="AA38" s="2">
        <v>46.524999999999999</v>
      </c>
      <c r="AB38" s="2">
        <v>50.573999999999998</v>
      </c>
      <c r="AC38" s="2">
        <v>55.384</v>
      </c>
      <c r="AD38" s="2">
        <v>57.148000000000003</v>
      </c>
      <c r="AE38" s="2">
        <v>52.156999999999996</v>
      </c>
      <c r="AF38" s="2">
        <v>58.12</v>
      </c>
      <c r="AG38" s="2">
        <v>63.372999999999998</v>
      </c>
      <c r="AH38" s="2">
        <v>65.88</v>
      </c>
      <c r="AI38" s="2">
        <v>66.581999999999994</v>
      </c>
      <c r="AJ38" s="2">
        <v>60.689</v>
      </c>
      <c r="AK38" s="2">
        <v>60.753</v>
      </c>
      <c r="AL38" s="2">
        <v>56.469000000000001</v>
      </c>
      <c r="AM38" s="2">
        <v>62.448999999999998</v>
      </c>
      <c r="AN38" s="2">
        <v>67.510000000000005</v>
      </c>
      <c r="AO38" s="2">
        <v>68.73</v>
      </c>
      <c r="AP38" s="2">
        <v>68.691000000000003</v>
      </c>
      <c r="AQ38" s="2">
        <v>79.322999999999993</v>
      </c>
      <c r="AR38" s="2">
        <v>82.701999999999998</v>
      </c>
      <c r="AS38" s="2">
        <v>85.215000000000003</v>
      </c>
      <c r="AT38" s="2">
        <v>86.424999999999997</v>
      </c>
      <c r="AU38" s="2">
        <v>86.355999999999995</v>
      </c>
      <c r="AV38" s="2">
        <v>88.56</v>
      </c>
      <c r="AW38" s="2">
        <v>90.225999999999999</v>
      </c>
      <c r="AX38" s="2">
        <v>93.673000000000002</v>
      </c>
      <c r="AY38" s="2">
        <v>93.064999999999998</v>
      </c>
      <c r="AZ38" s="2">
        <v>93.564999999999998</v>
      </c>
      <c r="BA38" s="2">
        <v>99.804000000000002</v>
      </c>
      <c r="BB38" s="2">
        <v>101.099</v>
      </c>
      <c r="BC38" s="2">
        <v>102.925</v>
      </c>
      <c r="BD38" s="2">
        <v>102.94799999999999</v>
      </c>
      <c r="BE38" s="2">
        <v>100.196</v>
      </c>
      <c r="BF38" s="2">
        <v>106.28700000000001</v>
      </c>
      <c r="BG38" s="2">
        <v>106.199</v>
      </c>
      <c r="BH38" s="2">
        <v>111.28700000000001</v>
      </c>
      <c r="BI38" s="2">
        <v>113.511</v>
      </c>
      <c r="BJ38" s="2">
        <v>115.81399999999999</v>
      </c>
      <c r="BK38" s="2">
        <v>124.07599999999999</v>
      </c>
      <c r="BL38" s="2">
        <v>112.289</v>
      </c>
      <c r="BM38" s="2">
        <v>100</v>
      </c>
      <c r="BN38" s="2">
        <v>106.788</v>
      </c>
      <c r="BO38" s="2">
        <v>105.02</v>
      </c>
      <c r="BP38" s="2">
        <v>108.708</v>
      </c>
      <c r="BQ38" s="2">
        <v>108.52500000000001</v>
      </c>
      <c r="BR38" s="2">
        <v>106.869</v>
      </c>
      <c r="BS38" s="45" t="s">
        <v>403</v>
      </c>
      <c r="BT38" s="40"/>
      <c r="BU38" s="97" t="str">
        <f t="shared" si="3"/>
        <v xml:space="preserve">      Chemical products</v>
      </c>
      <c r="BZ38" s="100">
        <f>GO!BM38</f>
        <v>622647</v>
      </c>
      <c r="CB38" s="103">
        <f t="shared" si="6"/>
        <v>282351.73509000003</v>
      </c>
      <c r="CC38" s="103">
        <f t="shared" si="6"/>
        <v>280415.30291999999</v>
      </c>
      <c r="CD38" s="103">
        <f t="shared" si="6"/>
        <v>289686.51675000001</v>
      </c>
      <c r="CE38" s="103">
        <f t="shared" si="6"/>
        <v>314897.49378000002</v>
      </c>
      <c r="CF38" s="103">
        <f t="shared" si="6"/>
        <v>344846.81448</v>
      </c>
      <c r="CG38" s="103">
        <f t="shared" si="6"/>
        <v>355830.30756000004</v>
      </c>
      <c r="CH38" s="103">
        <f t="shared" si="6"/>
        <v>324753.99578999996</v>
      </c>
      <c r="CI38" s="103">
        <f t="shared" si="6"/>
        <v>361882.43640000001</v>
      </c>
      <c r="CJ38" s="103">
        <f t="shared" si="6"/>
        <v>394590.08331000002</v>
      </c>
      <c r="CK38" s="103">
        <f t="shared" si="6"/>
        <v>410199.84360000002</v>
      </c>
      <c r="CL38" s="103">
        <f t="shared" si="6"/>
        <v>414570.82553999999</v>
      </c>
      <c r="CM38" s="103">
        <f t="shared" si="6"/>
        <v>377878.23783</v>
      </c>
      <c r="CN38" s="103">
        <f t="shared" si="6"/>
        <v>378276.73191000003</v>
      </c>
      <c r="CO38" s="103">
        <f t="shared" si="6"/>
        <v>351602.53443000006</v>
      </c>
      <c r="CP38" s="103">
        <f t="shared" si="6"/>
        <v>388836.82503000001</v>
      </c>
      <c r="CQ38" s="103">
        <f t="shared" si="4"/>
        <v>420348.98970000009</v>
      </c>
      <c r="CR38" s="103">
        <f t="shared" si="4"/>
        <v>427945.28310000006</v>
      </c>
      <c r="CS38" s="103">
        <f t="shared" si="4"/>
        <v>427702.45077</v>
      </c>
      <c r="CT38" s="103">
        <f t="shared" si="4"/>
        <v>493902.27980999998</v>
      </c>
      <c r="CU38" s="103">
        <f t="shared" si="4"/>
        <v>514941.52194000001</v>
      </c>
      <c r="CV38" s="103">
        <f t="shared" si="4"/>
        <v>530588.64105000009</v>
      </c>
      <c r="CW38" s="103">
        <f t="shared" si="4"/>
        <v>538122.66975</v>
      </c>
      <c r="CX38" s="103">
        <f t="shared" si="4"/>
        <v>537693.04331999994</v>
      </c>
      <c r="CY38" s="103">
        <f t="shared" si="4"/>
        <v>551416.18319999997</v>
      </c>
      <c r="CZ38" s="103">
        <f t="shared" si="4"/>
        <v>561789.48222000001</v>
      </c>
      <c r="DA38" s="103">
        <f t="shared" si="4"/>
        <v>583252.12430999998</v>
      </c>
      <c r="DB38" s="103">
        <f t="shared" si="4"/>
        <v>579466.43055000005</v>
      </c>
      <c r="DC38" s="103">
        <f t="shared" si="4"/>
        <v>582579.66555000003</v>
      </c>
      <c r="DD38" s="103">
        <f t="shared" si="4"/>
        <v>621426.61187999998</v>
      </c>
      <c r="DE38" s="103">
        <f t="shared" ref="DE38:DS56" si="7">$BZ38*BB38*0.01</f>
        <v>629489.89053000009</v>
      </c>
      <c r="DF38" s="103">
        <f t="shared" si="7"/>
        <v>640859.42475000001</v>
      </c>
      <c r="DG38" s="103">
        <f t="shared" si="5"/>
        <v>641002.63355999999</v>
      </c>
      <c r="DH38" s="103">
        <f t="shared" si="5"/>
        <v>623867.38812000002</v>
      </c>
      <c r="DI38" s="103">
        <f t="shared" si="5"/>
        <v>661792.81689000002</v>
      </c>
      <c r="DJ38" s="103">
        <f t="shared" si="5"/>
        <v>661244.88752999995</v>
      </c>
      <c r="DK38" s="103">
        <f t="shared" si="5"/>
        <v>692925.16689000011</v>
      </c>
      <c r="DL38" s="103">
        <f t="shared" si="5"/>
        <v>706772.83617000002</v>
      </c>
      <c r="DM38" s="103">
        <f t="shared" si="5"/>
        <v>721112.39657999994</v>
      </c>
      <c r="DN38" s="103">
        <f t="shared" si="5"/>
        <v>772555.49171999993</v>
      </c>
      <c r="DO38" s="103">
        <f t="shared" si="5"/>
        <v>699164.08982999995</v>
      </c>
      <c r="DP38" s="103">
        <f t="shared" si="5"/>
        <v>622647</v>
      </c>
      <c r="DQ38" s="103">
        <f t="shared" si="5"/>
        <v>664912.27836</v>
      </c>
      <c r="DR38" s="103">
        <f t="shared" si="5"/>
        <v>653903.87939999998</v>
      </c>
      <c r="DS38" s="103">
        <f t="shared" si="5"/>
        <v>676867.10076000006</v>
      </c>
      <c r="DT38" s="103">
        <f t="shared" si="5"/>
        <v>675727.65674999997</v>
      </c>
      <c r="DU38" s="103">
        <f t="shared" si="5"/>
        <v>665416.62242999999</v>
      </c>
      <c r="DV38" s="103" t="e">
        <f t="shared" si="5"/>
        <v>#VALUE!</v>
      </c>
    </row>
    <row r="39" spans="1:126" ht="15" x14ac:dyDescent="0.25">
      <c r="A39" s="9" t="s">
        <v>82</v>
      </c>
      <c r="B39" s="9" t="s">
        <v>83</v>
      </c>
      <c r="C39" s="2">
        <v>9.4209999999999994</v>
      </c>
      <c r="D39" s="2">
        <v>8.61</v>
      </c>
      <c r="E39" s="2">
        <v>8.3030000000000008</v>
      </c>
      <c r="F39" s="2">
        <v>10.183</v>
      </c>
      <c r="G39" s="2">
        <v>10.993</v>
      </c>
      <c r="H39" s="2">
        <v>10.856</v>
      </c>
      <c r="I39" s="2">
        <v>11.798999999999999</v>
      </c>
      <c r="J39" s="2">
        <v>10.669</v>
      </c>
      <c r="K39" s="2">
        <v>12.355</v>
      </c>
      <c r="L39" s="2">
        <v>11.696</v>
      </c>
      <c r="M39" s="2">
        <v>14.234</v>
      </c>
      <c r="N39" s="2">
        <v>17.382999999999999</v>
      </c>
      <c r="O39" s="2">
        <v>20.504999999999999</v>
      </c>
      <c r="P39" s="2">
        <v>20.533000000000001</v>
      </c>
      <c r="Q39" s="2">
        <v>20.882000000000001</v>
      </c>
      <c r="R39" s="2">
        <v>22.946000000000002</v>
      </c>
      <c r="S39" s="2">
        <v>24.274999999999999</v>
      </c>
      <c r="T39" s="2">
        <v>26.204999999999998</v>
      </c>
      <c r="U39" s="2">
        <v>29.161999999999999</v>
      </c>
      <c r="V39" s="2">
        <v>31.559000000000001</v>
      </c>
      <c r="W39" s="2">
        <v>32.950000000000003</v>
      </c>
      <c r="X39" s="2">
        <v>36.686</v>
      </c>
      <c r="Y39" s="2">
        <v>39.988999999999997</v>
      </c>
      <c r="Z39" s="2">
        <v>38.472999999999999</v>
      </c>
      <c r="AA39" s="2">
        <v>41.859000000000002</v>
      </c>
      <c r="AB39" s="2">
        <v>48.923000000000002</v>
      </c>
      <c r="AC39" s="2">
        <v>55.279000000000003</v>
      </c>
      <c r="AD39" s="2">
        <v>53.363</v>
      </c>
      <c r="AE39" s="2">
        <v>46.389000000000003</v>
      </c>
      <c r="AF39" s="2">
        <v>51.034999999999997</v>
      </c>
      <c r="AG39" s="2">
        <v>59.807000000000002</v>
      </c>
      <c r="AH39" s="2">
        <v>62.155999999999999</v>
      </c>
      <c r="AI39" s="2">
        <v>61.024000000000001</v>
      </c>
      <c r="AJ39" s="2">
        <v>55.637</v>
      </c>
      <c r="AK39" s="2">
        <v>58.09</v>
      </c>
      <c r="AL39" s="2">
        <v>57.930999999999997</v>
      </c>
      <c r="AM39" s="2">
        <v>62.847000000000001</v>
      </c>
      <c r="AN39" s="2">
        <v>70.459000000000003</v>
      </c>
      <c r="AO39" s="2">
        <v>72.837000000000003</v>
      </c>
      <c r="AP39" s="2">
        <v>75.018000000000001</v>
      </c>
      <c r="AQ39" s="2">
        <v>85.772000000000006</v>
      </c>
      <c r="AR39" s="2">
        <v>89.567999999999998</v>
      </c>
      <c r="AS39" s="2">
        <v>91.762</v>
      </c>
      <c r="AT39" s="2">
        <v>94.114999999999995</v>
      </c>
      <c r="AU39" s="2">
        <v>92.102000000000004</v>
      </c>
      <c r="AV39" s="2">
        <v>97.617000000000004</v>
      </c>
      <c r="AW39" s="2">
        <v>103.461</v>
      </c>
      <c r="AX39" s="2">
        <v>111.532</v>
      </c>
      <c r="AY39" s="2">
        <v>113.83499999999999</v>
      </c>
      <c r="AZ39" s="2">
        <v>117.505</v>
      </c>
      <c r="BA39" s="2">
        <v>124.39700000000001</v>
      </c>
      <c r="BB39" s="2">
        <v>128.99199999999999</v>
      </c>
      <c r="BC39" s="2">
        <v>135.40199999999999</v>
      </c>
      <c r="BD39" s="2">
        <v>136.48599999999999</v>
      </c>
      <c r="BE39" s="2">
        <v>129.261</v>
      </c>
      <c r="BF39" s="2">
        <v>131.869</v>
      </c>
      <c r="BG39" s="2">
        <v>131.30199999999999</v>
      </c>
      <c r="BH39" s="2">
        <v>132.71799999999999</v>
      </c>
      <c r="BI39" s="2">
        <v>134.24</v>
      </c>
      <c r="BJ39" s="2">
        <v>133.584</v>
      </c>
      <c r="BK39" s="2">
        <v>131.19300000000001</v>
      </c>
      <c r="BL39" s="2">
        <v>118.093</v>
      </c>
      <c r="BM39" s="2">
        <v>100</v>
      </c>
      <c r="BN39" s="2">
        <v>108.363</v>
      </c>
      <c r="BO39" s="2">
        <v>109.71</v>
      </c>
      <c r="BP39" s="2">
        <v>115.681</v>
      </c>
      <c r="BQ39" s="2">
        <v>118.881</v>
      </c>
      <c r="BR39" s="2">
        <v>121.376</v>
      </c>
      <c r="BS39" s="45" t="s">
        <v>404</v>
      </c>
      <c r="BT39" s="40"/>
      <c r="BU39" s="97" t="str">
        <f t="shared" si="3"/>
        <v xml:space="preserve">      Plastics and rubber products</v>
      </c>
      <c r="BZ39" s="100">
        <f>GO!BM39</f>
        <v>166171</v>
      </c>
      <c r="CB39" s="103">
        <f t="shared" si="6"/>
        <v>66450.121190000005</v>
      </c>
      <c r="CC39" s="103">
        <f t="shared" si="6"/>
        <v>63930.968829999998</v>
      </c>
      <c r="CD39" s="103">
        <f t="shared" si="6"/>
        <v>69557.518890000007</v>
      </c>
      <c r="CE39" s="103">
        <f t="shared" si="6"/>
        <v>81295.838330000013</v>
      </c>
      <c r="CF39" s="103">
        <f t="shared" si="6"/>
        <v>91857.667090000003</v>
      </c>
      <c r="CG39" s="103">
        <f t="shared" si="6"/>
        <v>88673.830730000016</v>
      </c>
      <c r="CH39" s="103">
        <f t="shared" si="6"/>
        <v>77085.065190000008</v>
      </c>
      <c r="CI39" s="103">
        <f t="shared" si="6"/>
        <v>84805.369850000003</v>
      </c>
      <c r="CJ39" s="103">
        <f t="shared" si="6"/>
        <v>99381.889970000004</v>
      </c>
      <c r="CK39" s="103">
        <f t="shared" si="6"/>
        <v>103285.24675999999</v>
      </c>
      <c r="CL39" s="103">
        <f t="shared" si="6"/>
        <v>101404.19104000001</v>
      </c>
      <c r="CM39" s="103">
        <f t="shared" si="6"/>
        <v>92452.559269999998</v>
      </c>
      <c r="CN39" s="103">
        <f t="shared" si="6"/>
        <v>96528.733900000007</v>
      </c>
      <c r="CO39" s="103">
        <f t="shared" si="6"/>
        <v>96264.522010000001</v>
      </c>
      <c r="CP39" s="103">
        <f t="shared" si="6"/>
        <v>104433.48836999999</v>
      </c>
      <c r="CQ39" s="103">
        <f t="shared" ref="CQ39:DD57" si="8">$BZ39*AN39*0.01</f>
        <v>117082.42489000001</v>
      </c>
      <c r="CR39" s="103">
        <f t="shared" si="8"/>
        <v>121033.97127000001</v>
      </c>
      <c r="CS39" s="103">
        <f t="shared" si="8"/>
        <v>124658.16078000001</v>
      </c>
      <c r="CT39" s="103">
        <f t="shared" si="8"/>
        <v>142528.19012000001</v>
      </c>
      <c r="CU39" s="103">
        <f t="shared" si="8"/>
        <v>148836.04128</v>
      </c>
      <c r="CV39" s="103">
        <f t="shared" si="8"/>
        <v>152481.83301999999</v>
      </c>
      <c r="CW39" s="103">
        <f t="shared" si="8"/>
        <v>156391.83664999998</v>
      </c>
      <c r="CX39" s="103">
        <f t="shared" si="8"/>
        <v>153046.81442000001</v>
      </c>
      <c r="CY39" s="103">
        <f t="shared" si="8"/>
        <v>162211.14507000003</v>
      </c>
      <c r="CZ39" s="103">
        <f t="shared" si="8"/>
        <v>171922.17831000002</v>
      </c>
      <c r="DA39" s="103">
        <f t="shared" si="8"/>
        <v>185333.83971999999</v>
      </c>
      <c r="DB39" s="103">
        <f t="shared" si="8"/>
        <v>189160.75784999999</v>
      </c>
      <c r="DC39" s="103">
        <f t="shared" si="8"/>
        <v>195259.23355</v>
      </c>
      <c r="DD39" s="103">
        <f t="shared" si="8"/>
        <v>206711.73887000003</v>
      </c>
      <c r="DE39" s="103">
        <f t="shared" si="7"/>
        <v>214347.29631999999</v>
      </c>
      <c r="DF39" s="103">
        <f t="shared" si="7"/>
        <v>224998.85741999999</v>
      </c>
      <c r="DG39" s="103">
        <f t="shared" si="5"/>
        <v>226800.15106</v>
      </c>
      <c r="DH39" s="103">
        <f t="shared" si="5"/>
        <v>214794.29631000001</v>
      </c>
      <c r="DI39" s="103">
        <f t="shared" si="5"/>
        <v>219128.03599</v>
      </c>
      <c r="DJ39" s="103">
        <f t="shared" si="5"/>
        <v>218185.84641999999</v>
      </c>
      <c r="DK39" s="103">
        <f t="shared" si="5"/>
        <v>220538.82777999996</v>
      </c>
      <c r="DL39" s="103">
        <f t="shared" si="5"/>
        <v>223067.95040000003</v>
      </c>
      <c r="DM39" s="103">
        <f t="shared" si="5"/>
        <v>221977.86864</v>
      </c>
      <c r="DN39" s="103">
        <f t="shared" si="5"/>
        <v>218004.72003000003</v>
      </c>
      <c r="DO39" s="103">
        <f t="shared" si="5"/>
        <v>196236.31903000001</v>
      </c>
      <c r="DP39" s="103">
        <f t="shared" si="5"/>
        <v>166171</v>
      </c>
      <c r="DQ39" s="103">
        <f t="shared" si="5"/>
        <v>180067.88073</v>
      </c>
      <c r="DR39" s="103">
        <f t="shared" si="5"/>
        <v>182306.2041</v>
      </c>
      <c r="DS39" s="103">
        <f t="shared" si="5"/>
        <v>192228.27451000002</v>
      </c>
      <c r="DT39" s="103">
        <f t="shared" ref="DT39:DV70" si="9">$BZ39*BQ39*0.01</f>
        <v>197545.74651</v>
      </c>
      <c r="DU39" s="103">
        <f t="shared" si="9"/>
        <v>201691.71296</v>
      </c>
      <c r="DV39" s="103" t="e">
        <f t="shared" si="9"/>
        <v>#VALUE!</v>
      </c>
    </row>
    <row r="40" spans="1:126" ht="15" x14ac:dyDescent="0.25">
      <c r="A40" s="9" t="s">
        <v>84</v>
      </c>
      <c r="B40" s="8" t="s">
        <v>85</v>
      </c>
      <c r="C40" s="2">
        <v>6.15</v>
      </c>
      <c r="D40" s="2">
        <v>5.6559999999999997</v>
      </c>
      <c r="E40" s="2">
        <v>6.1369999999999996</v>
      </c>
      <c r="F40" s="2">
        <v>7.085</v>
      </c>
      <c r="G40" s="2">
        <v>7.1210000000000004</v>
      </c>
      <c r="H40" s="2">
        <v>7.2110000000000003</v>
      </c>
      <c r="I40" s="2">
        <v>7.3920000000000003</v>
      </c>
      <c r="J40" s="2">
        <v>7.8719999999999999</v>
      </c>
      <c r="K40" s="2">
        <v>8.6630000000000003</v>
      </c>
      <c r="L40" s="2">
        <v>8.9960000000000004</v>
      </c>
      <c r="M40" s="2">
        <v>8.798</v>
      </c>
      <c r="N40" s="2">
        <v>8.673</v>
      </c>
      <c r="O40" s="2">
        <v>9.5670000000000002</v>
      </c>
      <c r="P40" s="2">
        <v>9.7230000000000008</v>
      </c>
      <c r="Q40" s="2">
        <v>10.007</v>
      </c>
      <c r="R40" s="2">
        <v>10.567</v>
      </c>
      <c r="S40" s="2">
        <v>11.131</v>
      </c>
      <c r="T40" s="2">
        <v>12.026</v>
      </c>
      <c r="U40" s="2">
        <v>13.705</v>
      </c>
      <c r="V40" s="2">
        <v>14.731</v>
      </c>
      <c r="W40" s="2">
        <v>15.087999999999999</v>
      </c>
      <c r="X40" s="2">
        <v>15.545999999999999</v>
      </c>
      <c r="Y40" s="2">
        <v>16.038</v>
      </c>
      <c r="Z40" s="2">
        <v>17.155999999999999</v>
      </c>
      <c r="AA40" s="2">
        <v>18.95</v>
      </c>
      <c r="AB40" s="2">
        <v>21.228000000000002</v>
      </c>
      <c r="AC40" s="2">
        <v>21.878</v>
      </c>
      <c r="AD40" s="2">
        <v>23.302</v>
      </c>
      <c r="AE40" s="2">
        <v>23.390999999999998</v>
      </c>
      <c r="AF40" s="2">
        <v>27.369</v>
      </c>
      <c r="AG40" s="2">
        <v>31.12</v>
      </c>
      <c r="AH40" s="2">
        <v>32.122</v>
      </c>
      <c r="AI40" s="2">
        <v>34.103000000000002</v>
      </c>
      <c r="AJ40" s="2">
        <v>38.430999999999997</v>
      </c>
      <c r="AK40" s="2">
        <v>39.359000000000002</v>
      </c>
      <c r="AL40" s="2">
        <v>36.615000000000002</v>
      </c>
      <c r="AM40" s="2">
        <v>35.872999999999998</v>
      </c>
      <c r="AN40" s="2">
        <v>40.895000000000003</v>
      </c>
      <c r="AO40" s="2">
        <v>43.753999999999998</v>
      </c>
      <c r="AP40" s="2">
        <v>48.000999999999998</v>
      </c>
      <c r="AQ40" s="2">
        <v>49.755000000000003</v>
      </c>
      <c r="AR40" s="2">
        <v>52.67</v>
      </c>
      <c r="AS40" s="2">
        <v>55.24</v>
      </c>
      <c r="AT40" s="2">
        <v>56.606999999999999</v>
      </c>
      <c r="AU40" s="2">
        <v>57.219000000000001</v>
      </c>
      <c r="AV40" s="2">
        <v>60.445999999999998</v>
      </c>
      <c r="AW40" s="2">
        <v>63.774000000000001</v>
      </c>
      <c r="AX40" s="2">
        <v>67.472999999999999</v>
      </c>
      <c r="AY40" s="2">
        <v>70.724000000000004</v>
      </c>
      <c r="AZ40" s="2">
        <v>75.251999999999995</v>
      </c>
      <c r="BA40" s="2">
        <v>81.445999999999998</v>
      </c>
      <c r="BB40" s="2">
        <v>85.152000000000001</v>
      </c>
      <c r="BC40" s="2">
        <v>90.962999999999994</v>
      </c>
      <c r="BD40" s="2">
        <v>96.114999999999995</v>
      </c>
      <c r="BE40" s="2">
        <v>95.655000000000001</v>
      </c>
      <c r="BF40" s="2">
        <v>99.299000000000007</v>
      </c>
      <c r="BG40" s="2">
        <v>103.041</v>
      </c>
      <c r="BH40" s="2">
        <v>110.428</v>
      </c>
      <c r="BI40" s="2">
        <v>117.319</v>
      </c>
      <c r="BJ40" s="2">
        <v>121.419</v>
      </c>
      <c r="BK40" s="2">
        <v>125.89100000000001</v>
      </c>
      <c r="BL40" s="2">
        <v>125.922</v>
      </c>
      <c r="BM40" s="2">
        <v>100</v>
      </c>
      <c r="BN40" s="2">
        <v>112.176</v>
      </c>
      <c r="BO40" s="2">
        <v>118.77</v>
      </c>
      <c r="BP40" s="2">
        <v>123.188</v>
      </c>
      <c r="BQ40" s="2">
        <v>126.242</v>
      </c>
      <c r="BR40" s="2">
        <v>131.80199999999999</v>
      </c>
      <c r="BS40" s="45">
        <v>130.97900000000001</v>
      </c>
      <c r="BT40" s="40"/>
      <c r="BU40" s="97" t="str">
        <f t="shared" si="3"/>
        <v xml:space="preserve">  Wholesale trade</v>
      </c>
      <c r="BZ40" s="100">
        <f>GO!BM40</f>
        <v>1092049</v>
      </c>
      <c r="CB40" s="103">
        <f t="shared" ref="CB40:CP56" si="10">$BZ40*Y40*0.01</f>
        <v>175142.81862000001</v>
      </c>
      <c r="CC40" s="103">
        <f t="shared" si="10"/>
        <v>187351.92643999998</v>
      </c>
      <c r="CD40" s="103">
        <f t="shared" si="10"/>
        <v>206943.2855</v>
      </c>
      <c r="CE40" s="103">
        <f t="shared" si="10"/>
        <v>231820.16172000003</v>
      </c>
      <c r="CF40" s="103">
        <f t="shared" si="10"/>
        <v>238918.48022</v>
      </c>
      <c r="CG40" s="103">
        <f t="shared" si="10"/>
        <v>254469.25798000002</v>
      </c>
      <c r="CH40" s="103">
        <f t="shared" si="10"/>
        <v>255441.18158999999</v>
      </c>
      <c r="CI40" s="103">
        <f t="shared" si="10"/>
        <v>298882.89081000001</v>
      </c>
      <c r="CJ40" s="103">
        <f t="shared" si="10"/>
        <v>339845.64880000002</v>
      </c>
      <c r="CK40" s="103">
        <f t="shared" si="10"/>
        <v>350787.97977999999</v>
      </c>
      <c r="CL40" s="103">
        <f t="shared" si="10"/>
        <v>372421.47047</v>
      </c>
      <c r="CM40" s="103">
        <f t="shared" si="10"/>
        <v>419685.35118999996</v>
      </c>
      <c r="CN40" s="103">
        <f t="shared" si="10"/>
        <v>429819.56591000006</v>
      </c>
      <c r="CO40" s="103">
        <f t="shared" si="10"/>
        <v>399853.74135000008</v>
      </c>
      <c r="CP40" s="103">
        <f t="shared" si="10"/>
        <v>391750.73776999995</v>
      </c>
      <c r="CQ40" s="103">
        <f t="shared" si="8"/>
        <v>446593.43855000008</v>
      </c>
      <c r="CR40" s="103">
        <f t="shared" si="8"/>
        <v>477815.11945999996</v>
      </c>
      <c r="CS40" s="103">
        <f t="shared" si="8"/>
        <v>524194.44048999995</v>
      </c>
      <c r="CT40" s="103">
        <f t="shared" si="8"/>
        <v>543348.97995000007</v>
      </c>
      <c r="CU40" s="103">
        <f t="shared" si="8"/>
        <v>575182.20829999994</v>
      </c>
      <c r="CV40" s="103">
        <f t="shared" si="8"/>
        <v>603247.86760000011</v>
      </c>
      <c r="CW40" s="103">
        <f t="shared" si="8"/>
        <v>618176.17743000004</v>
      </c>
      <c r="CX40" s="103">
        <f t="shared" si="8"/>
        <v>624859.51731000002</v>
      </c>
      <c r="CY40" s="103">
        <f t="shared" si="8"/>
        <v>660099.93854</v>
      </c>
      <c r="CZ40" s="103">
        <f t="shared" si="8"/>
        <v>696443.32926000003</v>
      </c>
      <c r="DA40" s="103">
        <f t="shared" si="8"/>
        <v>736838.22177000006</v>
      </c>
      <c r="DB40" s="103">
        <f t="shared" si="8"/>
        <v>772340.73476000014</v>
      </c>
      <c r="DC40" s="103">
        <f t="shared" si="8"/>
        <v>821788.71347999992</v>
      </c>
      <c r="DD40" s="103">
        <f t="shared" si="8"/>
        <v>889430.22854000004</v>
      </c>
      <c r="DE40" s="103">
        <f t="shared" si="7"/>
        <v>929901.56448000006</v>
      </c>
      <c r="DF40" s="103">
        <f t="shared" si="7"/>
        <v>993360.53186999995</v>
      </c>
      <c r="DG40" s="103">
        <f t="shared" si="7"/>
        <v>1049622.8963499998</v>
      </c>
      <c r="DH40" s="103">
        <f t="shared" si="7"/>
        <v>1044599.47095</v>
      </c>
      <c r="DI40" s="103">
        <f t="shared" si="7"/>
        <v>1084393.7365100002</v>
      </c>
      <c r="DJ40" s="103">
        <f t="shared" si="7"/>
        <v>1125258.2100899999</v>
      </c>
      <c r="DK40" s="103">
        <f t="shared" si="7"/>
        <v>1205927.8697200001</v>
      </c>
      <c r="DL40" s="103">
        <f t="shared" si="7"/>
        <v>1281180.96631</v>
      </c>
      <c r="DM40" s="103">
        <f t="shared" si="7"/>
        <v>1325954.9753100001</v>
      </c>
      <c r="DN40" s="103">
        <f t="shared" si="7"/>
        <v>1374791.40659</v>
      </c>
      <c r="DO40" s="103">
        <f t="shared" si="7"/>
        <v>1375129.94178</v>
      </c>
      <c r="DP40" s="103">
        <f t="shared" si="7"/>
        <v>1092049</v>
      </c>
      <c r="DQ40" s="103">
        <f t="shared" si="7"/>
        <v>1225016.8862399999</v>
      </c>
      <c r="DR40" s="103">
        <f t="shared" si="7"/>
        <v>1297026.5973</v>
      </c>
      <c r="DS40" s="103">
        <f t="shared" si="7"/>
        <v>1345273.3221200001</v>
      </c>
      <c r="DT40" s="103">
        <f t="shared" si="9"/>
        <v>1378624.4985800001</v>
      </c>
      <c r="DU40" s="103">
        <f t="shared" si="9"/>
        <v>1439342.4229799998</v>
      </c>
      <c r="DV40" s="103">
        <f t="shared" si="9"/>
        <v>1430354.8597100002</v>
      </c>
    </row>
    <row r="41" spans="1:126" ht="15" x14ac:dyDescent="0.25">
      <c r="A41" s="9" t="s">
        <v>86</v>
      </c>
      <c r="B41" s="8" t="s">
        <v>87</v>
      </c>
      <c r="C41" s="2">
        <v>18.765999999999998</v>
      </c>
      <c r="D41" s="2">
        <v>19.151</v>
      </c>
      <c r="E41" s="2">
        <v>19.606999999999999</v>
      </c>
      <c r="F41" s="2">
        <v>22.26</v>
      </c>
      <c r="G41" s="2">
        <v>21.963999999999999</v>
      </c>
      <c r="H41" s="2">
        <v>22.338999999999999</v>
      </c>
      <c r="I41" s="2">
        <v>23.446999999999999</v>
      </c>
      <c r="J41" s="2">
        <v>23.122</v>
      </c>
      <c r="K41" s="2">
        <v>25.297000000000001</v>
      </c>
      <c r="L41" s="2">
        <v>25.541</v>
      </c>
      <c r="M41" s="2">
        <v>26.193000000000001</v>
      </c>
      <c r="N41" s="2">
        <v>25.753</v>
      </c>
      <c r="O41" s="2">
        <v>27.469000000000001</v>
      </c>
      <c r="P41" s="2">
        <v>27.91</v>
      </c>
      <c r="Q41" s="2">
        <v>27.47</v>
      </c>
      <c r="R41" s="2">
        <v>29.635000000000002</v>
      </c>
      <c r="S41" s="2">
        <v>30.875</v>
      </c>
      <c r="T41" s="2">
        <v>31.497</v>
      </c>
      <c r="U41" s="2">
        <v>33.412999999999997</v>
      </c>
      <c r="V41" s="2">
        <v>34.557000000000002</v>
      </c>
      <c r="W41" s="2">
        <v>33.691000000000003</v>
      </c>
      <c r="X41" s="2">
        <v>34.265999999999998</v>
      </c>
      <c r="Y41" s="2">
        <v>33.701999999999998</v>
      </c>
      <c r="Z41" s="2">
        <v>33.948</v>
      </c>
      <c r="AA41" s="2">
        <v>34.683999999999997</v>
      </c>
      <c r="AB41" s="2">
        <v>36.94</v>
      </c>
      <c r="AC41" s="2">
        <v>37.648000000000003</v>
      </c>
      <c r="AD41" s="2">
        <v>38.691000000000003</v>
      </c>
      <c r="AE41" s="2">
        <v>35.451000000000001</v>
      </c>
      <c r="AF41" s="2">
        <v>40.872</v>
      </c>
      <c r="AG41" s="2">
        <v>42.994</v>
      </c>
      <c r="AH41" s="2">
        <v>43.183999999999997</v>
      </c>
      <c r="AI41" s="2">
        <v>42.439</v>
      </c>
      <c r="AJ41" s="2">
        <v>47.865000000000002</v>
      </c>
      <c r="AK41" s="2">
        <v>45.991</v>
      </c>
      <c r="AL41" s="2">
        <v>43.418999999999997</v>
      </c>
      <c r="AM41" s="2">
        <v>44.44</v>
      </c>
      <c r="AN41" s="2">
        <v>46.125999999999998</v>
      </c>
      <c r="AO41" s="2">
        <v>50.526000000000003</v>
      </c>
      <c r="AP41" s="2">
        <v>51.429000000000002</v>
      </c>
      <c r="AQ41" s="2">
        <v>55.66</v>
      </c>
      <c r="AR41" s="2">
        <v>58.438000000000002</v>
      </c>
      <c r="AS41" s="2">
        <v>60.091999999999999</v>
      </c>
      <c r="AT41" s="2">
        <v>61.271999999999998</v>
      </c>
      <c r="AU41" s="2">
        <v>60.558</v>
      </c>
      <c r="AV41" s="2">
        <v>63.25</v>
      </c>
      <c r="AW41" s="2">
        <v>66.301000000000002</v>
      </c>
      <c r="AX41" s="2">
        <v>71.061999999999998</v>
      </c>
      <c r="AY41" s="2">
        <v>74.192999999999998</v>
      </c>
      <c r="AZ41" s="2">
        <v>78.278000000000006</v>
      </c>
      <c r="BA41" s="2">
        <v>81.841999999999999</v>
      </c>
      <c r="BB41" s="2">
        <v>85.674999999999997</v>
      </c>
      <c r="BC41" s="2">
        <v>90.665999999999997</v>
      </c>
      <c r="BD41" s="2">
        <v>92.948999999999998</v>
      </c>
      <c r="BE41" s="2">
        <v>92.414000000000001</v>
      </c>
      <c r="BF41" s="2">
        <v>97.144999999999996</v>
      </c>
      <c r="BG41" s="2">
        <v>103</v>
      </c>
      <c r="BH41" s="2">
        <v>108.15300000000001</v>
      </c>
      <c r="BI41" s="2">
        <v>109.748</v>
      </c>
      <c r="BJ41" s="2">
        <v>111.736</v>
      </c>
      <c r="BK41" s="2">
        <v>111.03100000000001</v>
      </c>
      <c r="BL41" s="2">
        <v>105.173</v>
      </c>
      <c r="BM41" s="2">
        <v>100</v>
      </c>
      <c r="BN41" s="2">
        <v>107.495</v>
      </c>
      <c r="BO41" s="2">
        <v>108.61499999999999</v>
      </c>
      <c r="BP41" s="2">
        <v>112.73099999999999</v>
      </c>
      <c r="BQ41" s="2">
        <v>116.318</v>
      </c>
      <c r="BR41" s="2">
        <v>117.69</v>
      </c>
      <c r="BS41" s="45">
        <v>120.74</v>
      </c>
      <c r="BT41" s="40"/>
      <c r="BU41" s="97" t="str">
        <f t="shared" si="3"/>
        <v xml:space="preserve">  Retail trade</v>
      </c>
      <c r="BZ41" s="100">
        <f>GO!BM41</f>
        <v>1222531</v>
      </c>
      <c r="CB41" s="103">
        <f t="shared" si="10"/>
        <v>412017.39761999995</v>
      </c>
      <c r="CC41" s="103">
        <f t="shared" si="10"/>
        <v>415024.82388000004</v>
      </c>
      <c r="CD41" s="103">
        <f t="shared" si="10"/>
        <v>424022.65203999996</v>
      </c>
      <c r="CE41" s="103">
        <f t="shared" si="10"/>
        <v>451602.95140000002</v>
      </c>
      <c r="CF41" s="103">
        <f t="shared" si="10"/>
        <v>460258.4708800001</v>
      </c>
      <c r="CG41" s="103">
        <f t="shared" si="10"/>
        <v>473009.46921000007</v>
      </c>
      <c r="CH41" s="103">
        <f t="shared" si="10"/>
        <v>433399.46480999998</v>
      </c>
      <c r="CI41" s="103">
        <f t="shared" si="10"/>
        <v>499672.87031999999</v>
      </c>
      <c r="CJ41" s="103">
        <f t="shared" si="10"/>
        <v>525614.97814000002</v>
      </c>
      <c r="CK41" s="103">
        <f t="shared" si="10"/>
        <v>527937.78703999997</v>
      </c>
      <c r="CL41" s="103">
        <f t="shared" si="10"/>
        <v>518829.93108999997</v>
      </c>
      <c r="CM41" s="103">
        <f t="shared" si="10"/>
        <v>585164.46315000008</v>
      </c>
      <c r="CN41" s="103">
        <f t="shared" si="10"/>
        <v>562254.23221000005</v>
      </c>
      <c r="CO41" s="103">
        <f t="shared" si="10"/>
        <v>530810.73488999996</v>
      </c>
      <c r="CP41" s="103">
        <f t="shared" si="10"/>
        <v>543292.77639999997</v>
      </c>
      <c r="CQ41" s="103">
        <f t="shared" si="8"/>
        <v>563904.64905999997</v>
      </c>
      <c r="CR41" s="103">
        <f t="shared" si="8"/>
        <v>617696.01306000003</v>
      </c>
      <c r="CS41" s="103">
        <f t="shared" si="8"/>
        <v>628735.46799000003</v>
      </c>
      <c r="CT41" s="103">
        <f t="shared" si="8"/>
        <v>680460.75459999999</v>
      </c>
      <c r="CU41" s="103">
        <f t="shared" si="8"/>
        <v>714422.66578000016</v>
      </c>
      <c r="CV41" s="103">
        <f t="shared" si="8"/>
        <v>734643.32851999998</v>
      </c>
      <c r="CW41" s="103">
        <f t="shared" si="8"/>
        <v>749069.19432000001</v>
      </c>
      <c r="CX41" s="103">
        <f t="shared" si="8"/>
        <v>740340.32297999994</v>
      </c>
      <c r="CY41" s="103">
        <f t="shared" si="8"/>
        <v>773250.85750000004</v>
      </c>
      <c r="CZ41" s="103">
        <f t="shared" si="8"/>
        <v>810550.27830999997</v>
      </c>
      <c r="DA41" s="103">
        <f t="shared" si="8"/>
        <v>868754.97921999998</v>
      </c>
      <c r="DB41" s="103">
        <f t="shared" si="8"/>
        <v>907032.42482999992</v>
      </c>
      <c r="DC41" s="103">
        <f t="shared" si="8"/>
        <v>956972.81618000008</v>
      </c>
      <c r="DD41" s="103">
        <f t="shared" si="8"/>
        <v>1000543.82102</v>
      </c>
      <c r="DE41" s="103">
        <f t="shared" si="7"/>
        <v>1047403.43425</v>
      </c>
      <c r="DF41" s="103">
        <f t="shared" si="7"/>
        <v>1108419.95646</v>
      </c>
      <c r="DG41" s="103">
        <f t="shared" si="7"/>
        <v>1136330.33919</v>
      </c>
      <c r="DH41" s="103">
        <f t="shared" si="7"/>
        <v>1129789.79834</v>
      </c>
      <c r="DI41" s="103">
        <f t="shared" si="7"/>
        <v>1187627.7399499998</v>
      </c>
      <c r="DJ41" s="103">
        <f t="shared" si="7"/>
        <v>1259206.93</v>
      </c>
      <c r="DK41" s="103">
        <f t="shared" si="7"/>
        <v>1322203.9524300001</v>
      </c>
      <c r="DL41" s="103">
        <f t="shared" si="7"/>
        <v>1341703.3218800002</v>
      </c>
      <c r="DM41" s="103">
        <f t="shared" si="7"/>
        <v>1366007.2381600002</v>
      </c>
      <c r="DN41" s="103">
        <f t="shared" si="7"/>
        <v>1357388.3946100001</v>
      </c>
      <c r="DO41" s="103">
        <f t="shared" si="7"/>
        <v>1285772.5286300001</v>
      </c>
      <c r="DP41" s="103">
        <f t="shared" si="7"/>
        <v>1222531</v>
      </c>
      <c r="DQ41" s="103">
        <f t="shared" si="7"/>
        <v>1314159.69845</v>
      </c>
      <c r="DR41" s="103">
        <f t="shared" si="7"/>
        <v>1327852.04565</v>
      </c>
      <c r="DS41" s="103">
        <f t="shared" si="7"/>
        <v>1378171.4216099998</v>
      </c>
      <c r="DT41" s="103">
        <f t="shared" si="9"/>
        <v>1422023.6085800002</v>
      </c>
      <c r="DU41" s="103">
        <f t="shared" si="9"/>
        <v>1438796.7338999999</v>
      </c>
      <c r="DV41" s="103">
        <f t="shared" si="9"/>
        <v>1476083.9294</v>
      </c>
    </row>
    <row r="42" spans="1:126" ht="15" x14ac:dyDescent="0.25">
      <c r="A42" s="9" t="s">
        <v>88</v>
      </c>
      <c r="B42" s="9" t="s">
        <v>206</v>
      </c>
      <c r="C42" s="2" t="s">
        <v>281</v>
      </c>
      <c r="D42" s="2" t="s">
        <v>281</v>
      </c>
      <c r="E42" s="2" t="s">
        <v>281</v>
      </c>
      <c r="F42" s="2" t="s">
        <v>281</v>
      </c>
      <c r="G42" s="2" t="s">
        <v>281</v>
      </c>
      <c r="H42" s="2" t="s">
        <v>281</v>
      </c>
      <c r="I42" s="2" t="s">
        <v>281</v>
      </c>
      <c r="J42" s="2" t="s">
        <v>281</v>
      </c>
      <c r="K42" s="2" t="s">
        <v>281</v>
      </c>
      <c r="L42" s="2" t="s">
        <v>281</v>
      </c>
      <c r="M42" s="2" t="s">
        <v>281</v>
      </c>
      <c r="N42" s="2" t="s">
        <v>281</v>
      </c>
      <c r="O42" s="2" t="s">
        <v>281</v>
      </c>
      <c r="P42" s="2" t="s">
        <v>281</v>
      </c>
      <c r="Q42" s="2" t="s">
        <v>281</v>
      </c>
      <c r="R42" s="2" t="s">
        <v>281</v>
      </c>
      <c r="S42" s="2" t="s">
        <v>281</v>
      </c>
      <c r="T42" s="2" t="s">
        <v>281</v>
      </c>
      <c r="U42" s="2" t="s">
        <v>281</v>
      </c>
      <c r="V42" s="2" t="s">
        <v>281</v>
      </c>
      <c r="W42" s="2" t="s">
        <v>281</v>
      </c>
      <c r="X42" s="2" t="s">
        <v>281</v>
      </c>
      <c r="Y42" s="2" t="s">
        <v>281</v>
      </c>
      <c r="Z42" s="2" t="s">
        <v>281</v>
      </c>
      <c r="AA42" s="2" t="s">
        <v>281</v>
      </c>
      <c r="AB42" s="2" t="s">
        <v>281</v>
      </c>
      <c r="AC42" s="2" t="s">
        <v>281</v>
      </c>
      <c r="AD42" s="2" t="s">
        <v>281</v>
      </c>
      <c r="AE42" s="2" t="s">
        <v>281</v>
      </c>
      <c r="AF42" s="2" t="s">
        <v>281</v>
      </c>
      <c r="AG42" s="2" t="s">
        <v>281</v>
      </c>
      <c r="AH42" s="2" t="s">
        <v>281</v>
      </c>
      <c r="AI42" s="2" t="s">
        <v>281</v>
      </c>
      <c r="AJ42" s="2" t="s">
        <v>281</v>
      </c>
      <c r="AK42" s="2" t="s">
        <v>281</v>
      </c>
      <c r="AL42" s="2" t="s">
        <v>281</v>
      </c>
      <c r="AM42" s="2" t="s">
        <v>281</v>
      </c>
      <c r="AN42" s="2" t="s">
        <v>281</v>
      </c>
      <c r="AO42" s="2" t="s">
        <v>281</v>
      </c>
      <c r="AP42" s="2" t="s">
        <v>281</v>
      </c>
      <c r="AQ42" s="2" t="s">
        <v>281</v>
      </c>
      <c r="AR42" s="2" t="s">
        <v>281</v>
      </c>
      <c r="AS42" s="2" t="s">
        <v>281</v>
      </c>
      <c r="AT42" s="2" t="s">
        <v>281</v>
      </c>
      <c r="AU42" s="2" t="s">
        <v>281</v>
      </c>
      <c r="AV42" s="2" t="s">
        <v>281</v>
      </c>
      <c r="AW42" s="2" t="s">
        <v>281</v>
      </c>
      <c r="AX42" s="2" t="s">
        <v>281</v>
      </c>
      <c r="AY42" s="2" t="s">
        <v>281</v>
      </c>
      <c r="AZ42" s="2" t="s">
        <v>281</v>
      </c>
      <c r="BA42" s="2">
        <v>137.59200000000001</v>
      </c>
      <c r="BB42" s="2">
        <v>136.74299999999999</v>
      </c>
      <c r="BC42" s="2">
        <v>148.346</v>
      </c>
      <c r="BD42" s="2">
        <v>144.291</v>
      </c>
      <c r="BE42" s="2">
        <v>133.285</v>
      </c>
      <c r="BF42" s="2">
        <v>147.33699999999999</v>
      </c>
      <c r="BG42" s="2">
        <v>147.92699999999999</v>
      </c>
      <c r="BH42" s="2">
        <v>152.041</v>
      </c>
      <c r="BI42" s="2">
        <v>144.47999999999999</v>
      </c>
      <c r="BJ42" s="2">
        <v>140.495</v>
      </c>
      <c r="BK42" s="2">
        <v>139.50899999999999</v>
      </c>
      <c r="BL42" s="2">
        <v>123.557</v>
      </c>
      <c r="BM42" s="2">
        <v>100</v>
      </c>
      <c r="BN42" s="2">
        <v>130.613</v>
      </c>
      <c r="BO42" s="2">
        <v>130.40199999999999</v>
      </c>
      <c r="BP42" s="2">
        <v>148.096</v>
      </c>
      <c r="BQ42" s="2">
        <v>155.18700000000001</v>
      </c>
      <c r="BR42" s="2">
        <v>156.57300000000001</v>
      </c>
      <c r="BS42" s="45" t="s">
        <v>405</v>
      </c>
      <c r="BT42" s="40"/>
      <c r="BU42" s="97" t="str">
        <f t="shared" si="3"/>
        <v xml:space="preserve">    Motor vehicle and parts dealers</v>
      </c>
      <c r="BZ42" s="100">
        <f>GO!BM42</f>
        <v>153245</v>
      </c>
      <c r="CB42" s="103" t="e">
        <f t="shared" si="10"/>
        <v>#VALUE!</v>
      </c>
      <c r="CC42" s="103" t="e">
        <f t="shared" si="10"/>
        <v>#VALUE!</v>
      </c>
      <c r="CD42" s="103" t="e">
        <f t="shared" si="10"/>
        <v>#VALUE!</v>
      </c>
      <c r="CE42" s="103" t="e">
        <f t="shared" si="10"/>
        <v>#VALUE!</v>
      </c>
      <c r="CF42" s="103" t="e">
        <f t="shared" si="10"/>
        <v>#VALUE!</v>
      </c>
      <c r="CG42" s="103" t="e">
        <f t="shared" si="10"/>
        <v>#VALUE!</v>
      </c>
      <c r="CH42" s="103" t="e">
        <f t="shared" si="10"/>
        <v>#VALUE!</v>
      </c>
      <c r="CI42" s="103" t="e">
        <f t="shared" si="10"/>
        <v>#VALUE!</v>
      </c>
      <c r="CJ42" s="103" t="e">
        <f t="shared" si="10"/>
        <v>#VALUE!</v>
      </c>
      <c r="CK42" s="103" t="e">
        <f t="shared" si="10"/>
        <v>#VALUE!</v>
      </c>
      <c r="CL42" s="103" t="e">
        <f t="shared" si="10"/>
        <v>#VALUE!</v>
      </c>
      <c r="CM42" s="103" t="e">
        <f t="shared" si="10"/>
        <v>#VALUE!</v>
      </c>
      <c r="CN42" s="103" t="e">
        <f t="shared" si="10"/>
        <v>#VALUE!</v>
      </c>
      <c r="CO42" s="103" t="e">
        <f t="shared" si="10"/>
        <v>#VALUE!</v>
      </c>
      <c r="CP42" s="103" t="e">
        <f t="shared" si="10"/>
        <v>#VALUE!</v>
      </c>
      <c r="CQ42" s="103" t="e">
        <f t="shared" si="8"/>
        <v>#VALUE!</v>
      </c>
      <c r="CR42" s="103" t="e">
        <f t="shared" si="8"/>
        <v>#VALUE!</v>
      </c>
      <c r="CS42" s="103" t="e">
        <f t="shared" si="8"/>
        <v>#VALUE!</v>
      </c>
      <c r="CT42" s="103" t="e">
        <f t="shared" si="8"/>
        <v>#VALUE!</v>
      </c>
      <c r="CU42" s="103" t="e">
        <f t="shared" si="8"/>
        <v>#VALUE!</v>
      </c>
      <c r="CV42" s="103" t="e">
        <f t="shared" si="8"/>
        <v>#VALUE!</v>
      </c>
      <c r="CW42" s="103" t="e">
        <f t="shared" si="8"/>
        <v>#VALUE!</v>
      </c>
      <c r="CX42" s="103" t="e">
        <f t="shared" si="8"/>
        <v>#VALUE!</v>
      </c>
      <c r="CY42" s="103" t="e">
        <f t="shared" si="8"/>
        <v>#VALUE!</v>
      </c>
      <c r="CZ42" s="103" t="e">
        <f t="shared" si="8"/>
        <v>#VALUE!</v>
      </c>
      <c r="DA42" s="103" t="e">
        <f t="shared" si="8"/>
        <v>#VALUE!</v>
      </c>
      <c r="DB42" s="103" t="e">
        <f t="shared" si="8"/>
        <v>#VALUE!</v>
      </c>
      <c r="DC42" s="103" t="e">
        <f t="shared" si="8"/>
        <v>#VALUE!</v>
      </c>
      <c r="DD42" s="103">
        <f t="shared" si="8"/>
        <v>210852.86040000003</v>
      </c>
      <c r="DE42" s="103">
        <f t="shared" si="7"/>
        <v>209551.81035000001</v>
      </c>
      <c r="DF42" s="103">
        <f t="shared" si="7"/>
        <v>227332.82769999999</v>
      </c>
      <c r="DG42" s="103">
        <f t="shared" si="7"/>
        <v>221118.74294999999</v>
      </c>
      <c r="DH42" s="103">
        <f t="shared" si="7"/>
        <v>204252.59825000001</v>
      </c>
      <c r="DI42" s="103">
        <f t="shared" si="7"/>
        <v>225786.58564999999</v>
      </c>
      <c r="DJ42" s="103">
        <f t="shared" si="7"/>
        <v>226690.73114999998</v>
      </c>
      <c r="DK42" s="103">
        <f t="shared" si="7"/>
        <v>232995.23044999997</v>
      </c>
      <c r="DL42" s="103">
        <f t="shared" si="7"/>
        <v>221408.37599999999</v>
      </c>
      <c r="DM42" s="103">
        <f t="shared" si="7"/>
        <v>215301.56275000004</v>
      </c>
      <c r="DN42" s="103">
        <f t="shared" si="7"/>
        <v>213790.56704999998</v>
      </c>
      <c r="DO42" s="103">
        <f t="shared" si="7"/>
        <v>189344.92465</v>
      </c>
      <c r="DP42" s="103">
        <f t="shared" si="7"/>
        <v>153245</v>
      </c>
      <c r="DQ42" s="103">
        <f t="shared" si="7"/>
        <v>200157.89184999999</v>
      </c>
      <c r="DR42" s="103">
        <f t="shared" si="7"/>
        <v>199834.54489999998</v>
      </c>
      <c r="DS42" s="103">
        <f t="shared" si="7"/>
        <v>226949.71520000001</v>
      </c>
      <c r="DT42" s="103">
        <f t="shared" si="9"/>
        <v>237816.31815000001</v>
      </c>
      <c r="DU42" s="103">
        <f t="shared" si="9"/>
        <v>239940.29385000002</v>
      </c>
      <c r="DV42" s="103" t="e">
        <f t="shared" si="9"/>
        <v>#VALUE!</v>
      </c>
    </row>
    <row r="43" spans="1:126" ht="15" x14ac:dyDescent="0.25">
      <c r="A43" s="9" t="s">
        <v>90</v>
      </c>
      <c r="B43" s="9" t="s">
        <v>207</v>
      </c>
      <c r="C43" s="2" t="s">
        <v>281</v>
      </c>
      <c r="D43" s="2" t="s">
        <v>281</v>
      </c>
      <c r="E43" s="2" t="s">
        <v>281</v>
      </c>
      <c r="F43" s="2" t="s">
        <v>281</v>
      </c>
      <c r="G43" s="2" t="s">
        <v>281</v>
      </c>
      <c r="H43" s="2" t="s">
        <v>281</v>
      </c>
      <c r="I43" s="2" t="s">
        <v>281</v>
      </c>
      <c r="J43" s="2" t="s">
        <v>281</v>
      </c>
      <c r="K43" s="2" t="s">
        <v>281</v>
      </c>
      <c r="L43" s="2" t="s">
        <v>281</v>
      </c>
      <c r="M43" s="2" t="s">
        <v>281</v>
      </c>
      <c r="N43" s="2" t="s">
        <v>281</v>
      </c>
      <c r="O43" s="2" t="s">
        <v>281</v>
      </c>
      <c r="P43" s="2" t="s">
        <v>281</v>
      </c>
      <c r="Q43" s="2" t="s">
        <v>281</v>
      </c>
      <c r="R43" s="2" t="s">
        <v>281</v>
      </c>
      <c r="S43" s="2" t="s">
        <v>281</v>
      </c>
      <c r="T43" s="2" t="s">
        <v>281</v>
      </c>
      <c r="U43" s="2" t="s">
        <v>281</v>
      </c>
      <c r="V43" s="2" t="s">
        <v>281</v>
      </c>
      <c r="W43" s="2" t="s">
        <v>281</v>
      </c>
      <c r="X43" s="2" t="s">
        <v>281</v>
      </c>
      <c r="Y43" s="2" t="s">
        <v>281</v>
      </c>
      <c r="Z43" s="2" t="s">
        <v>281</v>
      </c>
      <c r="AA43" s="2" t="s">
        <v>281</v>
      </c>
      <c r="AB43" s="2" t="s">
        <v>281</v>
      </c>
      <c r="AC43" s="2" t="s">
        <v>281</v>
      </c>
      <c r="AD43" s="2" t="s">
        <v>281</v>
      </c>
      <c r="AE43" s="2" t="s">
        <v>281</v>
      </c>
      <c r="AF43" s="2" t="s">
        <v>281</v>
      </c>
      <c r="AG43" s="2" t="s">
        <v>281</v>
      </c>
      <c r="AH43" s="2" t="s">
        <v>281</v>
      </c>
      <c r="AI43" s="2" t="s">
        <v>281</v>
      </c>
      <c r="AJ43" s="2" t="s">
        <v>281</v>
      </c>
      <c r="AK43" s="2" t="s">
        <v>281</v>
      </c>
      <c r="AL43" s="2" t="s">
        <v>281</v>
      </c>
      <c r="AM43" s="2" t="s">
        <v>281</v>
      </c>
      <c r="AN43" s="2" t="s">
        <v>281</v>
      </c>
      <c r="AO43" s="2" t="s">
        <v>281</v>
      </c>
      <c r="AP43" s="2" t="s">
        <v>281</v>
      </c>
      <c r="AQ43" s="2" t="s">
        <v>281</v>
      </c>
      <c r="AR43" s="2" t="s">
        <v>281</v>
      </c>
      <c r="AS43" s="2" t="s">
        <v>281</v>
      </c>
      <c r="AT43" s="2" t="s">
        <v>281</v>
      </c>
      <c r="AU43" s="2" t="s">
        <v>281</v>
      </c>
      <c r="AV43" s="2" t="s">
        <v>281</v>
      </c>
      <c r="AW43" s="2" t="s">
        <v>281</v>
      </c>
      <c r="AX43" s="2" t="s">
        <v>281</v>
      </c>
      <c r="AY43" s="2" t="s">
        <v>281</v>
      </c>
      <c r="AZ43" s="2" t="s">
        <v>281</v>
      </c>
      <c r="BA43" s="2">
        <v>101.08499999999999</v>
      </c>
      <c r="BB43" s="2">
        <v>102.726</v>
      </c>
      <c r="BC43" s="2">
        <v>105.94499999999999</v>
      </c>
      <c r="BD43" s="2">
        <v>104.08499999999999</v>
      </c>
      <c r="BE43" s="2">
        <v>107.02200000000001</v>
      </c>
      <c r="BF43" s="2">
        <v>105.792</v>
      </c>
      <c r="BG43" s="2">
        <v>105.41500000000001</v>
      </c>
      <c r="BH43" s="2">
        <v>106.58</v>
      </c>
      <c r="BI43" s="2">
        <v>104.407</v>
      </c>
      <c r="BJ43" s="2">
        <v>106.90600000000001</v>
      </c>
      <c r="BK43" s="2">
        <v>105.40900000000001</v>
      </c>
      <c r="BL43" s="2">
        <v>103.179</v>
      </c>
      <c r="BM43" s="2">
        <v>100</v>
      </c>
      <c r="BN43" s="2">
        <v>106.117</v>
      </c>
      <c r="BO43" s="2">
        <v>104.96299999999999</v>
      </c>
      <c r="BP43" s="2">
        <v>103.11</v>
      </c>
      <c r="BQ43" s="2">
        <v>103.03400000000001</v>
      </c>
      <c r="BR43" s="2">
        <v>103.971</v>
      </c>
      <c r="BS43" s="45" t="s">
        <v>406</v>
      </c>
      <c r="BT43" s="40"/>
      <c r="BU43" s="97" t="str">
        <f t="shared" si="3"/>
        <v xml:space="preserve">    Food and beverage stores</v>
      </c>
      <c r="BZ43" s="100">
        <f>GO!BM43</f>
        <v>191873</v>
      </c>
      <c r="CB43" s="103" t="e">
        <f t="shared" si="10"/>
        <v>#VALUE!</v>
      </c>
      <c r="CC43" s="103" t="e">
        <f t="shared" si="10"/>
        <v>#VALUE!</v>
      </c>
      <c r="CD43" s="103" t="e">
        <f t="shared" si="10"/>
        <v>#VALUE!</v>
      </c>
      <c r="CE43" s="103" t="e">
        <f t="shared" si="10"/>
        <v>#VALUE!</v>
      </c>
      <c r="CF43" s="103" t="e">
        <f t="shared" si="10"/>
        <v>#VALUE!</v>
      </c>
      <c r="CG43" s="103" t="e">
        <f t="shared" si="10"/>
        <v>#VALUE!</v>
      </c>
      <c r="CH43" s="103" t="e">
        <f t="shared" si="10"/>
        <v>#VALUE!</v>
      </c>
      <c r="CI43" s="103" t="e">
        <f t="shared" si="10"/>
        <v>#VALUE!</v>
      </c>
      <c r="CJ43" s="103" t="e">
        <f t="shared" si="10"/>
        <v>#VALUE!</v>
      </c>
      <c r="CK43" s="103" t="e">
        <f t="shared" si="10"/>
        <v>#VALUE!</v>
      </c>
      <c r="CL43" s="103" t="e">
        <f t="shared" si="10"/>
        <v>#VALUE!</v>
      </c>
      <c r="CM43" s="103" t="e">
        <f t="shared" si="10"/>
        <v>#VALUE!</v>
      </c>
      <c r="CN43" s="103" t="e">
        <f t="shared" si="10"/>
        <v>#VALUE!</v>
      </c>
      <c r="CO43" s="103" t="e">
        <f t="shared" si="10"/>
        <v>#VALUE!</v>
      </c>
      <c r="CP43" s="103" t="e">
        <f t="shared" si="10"/>
        <v>#VALUE!</v>
      </c>
      <c r="CQ43" s="103" t="e">
        <f t="shared" si="8"/>
        <v>#VALUE!</v>
      </c>
      <c r="CR43" s="103" t="e">
        <f t="shared" si="8"/>
        <v>#VALUE!</v>
      </c>
      <c r="CS43" s="103" t="e">
        <f t="shared" si="8"/>
        <v>#VALUE!</v>
      </c>
      <c r="CT43" s="103" t="e">
        <f t="shared" si="8"/>
        <v>#VALUE!</v>
      </c>
      <c r="CU43" s="103" t="e">
        <f t="shared" si="8"/>
        <v>#VALUE!</v>
      </c>
      <c r="CV43" s="103" t="e">
        <f t="shared" si="8"/>
        <v>#VALUE!</v>
      </c>
      <c r="CW43" s="103" t="e">
        <f t="shared" si="8"/>
        <v>#VALUE!</v>
      </c>
      <c r="CX43" s="103" t="e">
        <f t="shared" si="8"/>
        <v>#VALUE!</v>
      </c>
      <c r="CY43" s="103" t="e">
        <f t="shared" si="8"/>
        <v>#VALUE!</v>
      </c>
      <c r="CZ43" s="103" t="e">
        <f t="shared" si="8"/>
        <v>#VALUE!</v>
      </c>
      <c r="DA43" s="103" t="e">
        <f t="shared" si="8"/>
        <v>#VALUE!</v>
      </c>
      <c r="DB43" s="103" t="e">
        <f t="shared" si="8"/>
        <v>#VALUE!</v>
      </c>
      <c r="DC43" s="103" t="e">
        <f t="shared" si="8"/>
        <v>#VALUE!</v>
      </c>
      <c r="DD43" s="103">
        <f t="shared" si="8"/>
        <v>193954.82204999999</v>
      </c>
      <c r="DE43" s="103">
        <f t="shared" si="7"/>
        <v>197103.45798000001</v>
      </c>
      <c r="DF43" s="103">
        <f t="shared" si="7"/>
        <v>203279.84985</v>
      </c>
      <c r="DG43" s="103">
        <f t="shared" si="7"/>
        <v>199711.01204999999</v>
      </c>
      <c r="DH43" s="103">
        <f t="shared" si="7"/>
        <v>205346.32206000001</v>
      </c>
      <c r="DI43" s="103">
        <f t="shared" si="7"/>
        <v>202986.28416000001</v>
      </c>
      <c r="DJ43" s="103">
        <f t="shared" si="7"/>
        <v>202262.92295000004</v>
      </c>
      <c r="DK43" s="103">
        <f t="shared" si="7"/>
        <v>204498.24340000001</v>
      </c>
      <c r="DL43" s="103">
        <f t="shared" si="7"/>
        <v>200328.84311000002</v>
      </c>
      <c r="DM43" s="103">
        <f t="shared" si="7"/>
        <v>205123.74938000002</v>
      </c>
      <c r="DN43" s="103">
        <f t="shared" si="7"/>
        <v>202251.41057000001</v>
      </c>
      <c r="DO43" s="103">
        <f t="shared" si="7"/>
        <v>197972.64267</v>
      </c>
      <c r="DP43" s="103">
        <f t="shared" si="7"/>
        <v>191873</v>
      </c>
      <c r="DQ43" s="103">
        <f t="shared" si="7"/>
        <v>203609.87141000002</v>
      </c>
      <c r="DR43" s="103">
        <f t="shared" si="7"/>
        <v>201395.65698999999</v>
      </c>
      <c r="DS43" s="103">
        <f t="shared" si="7"/>
        <v>197840.25030000001</v>
      </c>
      <c r="DT43" s="103">
        <f t="shared" si="9"/>
        <v>197694.42681999999</v>
      </c>
      <c r="DU43" s="103">
        <f t="shared" si="9"/>
        <v>199492.27683000002</v>
      </c>
      <c r="DV43" s="103" t="e">
        <f t="shared" si="9"/>
        <v>#VALUE!</v>
      </c>
    </row>
    <row r="44" spans="1:126" ht="15" x14ac:dyDescent="0.25">
      <c r="A44" s="9" t="s">
        <v>92</v>
      </c>
      <c r="B44" s="9" t="s">
        <v>208</v>
      </c>
      <c r="C44" s="2" t="s">
        <v>281</v>
      </c>
      <c r="D44" s="2" t="s">
        <v>281</v>
      </c>
      <c r="E44" s="2" t="s">
        <v>281</v>
      </c>
      <c r="F44" s="2" t="s">
        <v>281</v>
      </c>
      <c r="G44" s="2" t="s">
        <v>281</v>
      </c>
      <c r="H44" s="2" t="s">
        <v>281</v>
      </c>
      <c r="I44" s="2" t="s">
        <v>281</v>
      </c>
      <c r="J44" s="2" t="s">
        <v>281</v>
      </c>
      <c r="K44" s="2" t="s">
        <v>281</v>
      </c>
      <c r="L44" s="2" t="s">
        <v>281</v>
      </c>
      <c r="M44" s="2" t="s">
        <v>281</v>
      </c>
      <c r="N44" s="2" t="s">
        <v>281</v>
      </c>
      <c r="O44" s="2" t="s">
        <v>281</v>
      </c>
      <c r="P44" s="2" t="s">
        <v>281</v>
      </c>
      <c r="Q44" s="2" t="s">
        <v>281</v>
      </c>
      <c r="R44" s="2" t="s">
        <v>281</v>
      </c>
      <c r="S44" s="2" t="s">
        <v>281</v>
      </c>
      <c r="T44" s="2" t="s">
        <v>281</v>
      </c>
      <c r="U44" s="2" t="s">
        <v>281</v>
      </c>
      <c r="V44" s="2" t="s">
        <v>281</v>
      </c>
      <c r="W44" s="2" t="s">
        <v>281</v>
      </c>
      <c r="X44" s="2" t="s">
        <v>281</v>
      </c>
      <c r="Y44" s="2" t="s">
        <v>281</v>
      </c>
      <c r="Z44" s="2" t="s">
        <v>281</v>
      </c>
      <c r="AA44" s="2" t="s">
        <v>281</v>
      </c>
      <c r="AB44" s="2" t="s">
        <v>281</v>
      </c>
      <c r="AC44" s="2" t="s">
        <v>281</v>
      </c>
      <c r="AD44" s="2" t="s">
        <v>281</v>
      </c>
      <c r="AE44" s="2" t="s">
        <v>281</v>
      </c>
      <c r="AF44" s="2" t="s">
        <v>281</v>
      </c>
      <c r="AG44" s="2" t="s">
        <v>281</v>
      </c>
      <c r="AH44" s="2" t="s">
        <v>281</v>
      </c>
      <c r="AI44" s="2" t="s">
        <v>281</v>
      </c>
      <c r="AJ44" s="2" t="s">
        <v>281</v>
      </c>
      <c r="AK44" s="2" t="s">
        <v>281</v>
      </c>
      <c r="AL44" s="2" t="s">
        <v>281</v>
      </c>
      <c r="AM44" s="2" t="s">
        <v>281</v>
      </c>
      <c r="AN44" s="2" t="s">
        <v>281</v>
      </c>
      <c r="AO44" s="2" t="s">
        <v>281</v>
      </c>
      <c r="AP44" s="2" t="s">
        <v>281</v>
      </c>
      <c r="AQ44" s="2" t="s">
        <v>281</v>
      </c>
      <c r="AR44" s="2" t="s">
        <v>281</v>
      </c>
      <c r="AS44" s="2" t="s">
        <v>281</v>
      </c>
      <c r="AT44" s="2" t="s">
        <v>281</v>
      </c>
      <c r="AU44" s="2" t="s">
        <v>281</v>
      </c>
      <c r="AV44" s="2" t="s">
        <v>281</v>
      </c>
      <c r="AW44" s="2" t="s">
        <v>281</v>
      </c>
      <c r="AX44" s="2" t="s">
        <v>281</v>
      </c>
      <c r="AY44" s="2" t="s">
        <v>281</v>
      </c>
      <c r="AZ44" s="2" t="s">
        <v>281</v>
      </c>
      <c r="BA44" s="2">
        <v>55.765000000000001</v>
      </c>
      <c r="BB44" s="2">
        <v>59.226999999999997</v>
      </c>
      <c r="BC44" s="2">
        <v>63.317999999999998</v>
      </c>
      <c r="BD44" s="2">
        <v>65.430000000000007</v>
      </c>
      <c r="BE44" s="2">
        <v>66.498999999999995</v>
      </c>
      <c r="BF44" s="2">
        <v>68.283000000000001</v>
      </c>
      <c r="BG44" s="2">
        <v>79.415999999999997</v>
      </c>
      <c r="BH44" s="2">
        <v>85.116</v>
      </c>
      <c r="BI44" s="2">
        <v>88.918000000000006</v>
      </c>
      <c r="BJ44" s="2">
        <v>89.945999999999998</v>
      </c>
      <c r="BK44" s="2">
        <v>93.6</v>
      </c>
      <c r="BL44" s="2">
        <v>93.218999999999994</v>
      </c>
      <c r="BM44" s="2">
        <v>100</v>
      </c>
      <c r="BN44" s="2">
        <v>97.274000000000001</v>
      </c>
      <c r="BO44" s="2">
        <v>95.117000000000004</v>
      </c>
      <c r="BP44" s="2">
        <v>88.908000000000001</v>
      </c>
      <c r="BQ44" s="2">
        <v>89.864000000000004</v>
      </c>
      <c r="BR44" s="2">
        <v>91.221999999999994</v>
      </c>
      <c r="BS44" s="46" t="s">
        <v>1204</v>
      </c>
      <c r="BT44" s="40"/>
      <c r="BU44" s="97" t="str">
        <f t="shared" si="3"/>
        <v xml:space="preserve">    General merchandise stores</v>
      </c>
      <c r="BZ44" s="100">
        <f>GO!BM44</f>
        <v>208690</v>
      </c>
      <c r="CB44" s="103" t="e">
        <f t="shared" si="10"/>
        <v>#VALUE!</v>
      </c>
      <c r="CC44" s="103" t="e">
        <f t="shared" si="10"/>
        <v>#VALUE!</v>
      </c>
      <c r="CD44" s="103" t="e">
        <f t="shared" si="10"/>
        <v>#VALUE!</v>
      </c>
      <c r="CE44" s="103" t="e">
        <f t="shared" si="10"/>
        <v>#VALUE!</v>
      </c>
      <c r="CF44" s="103" t="e">
        <f t="shared" si="10"/>
        <v>#VALUE!</v>
      </c>
      <c r="CG44" s="103" t="e">
        <f t="shared" si="10"/>
        <v>#VALUE!</v>
      </c>
      <c r="CH44" s="103" t="e">
        <f t="shared" si="10"/>
        <v>#VALUE!</v>
      </c>
      <c r="CI44" s="103" t="e">
        <f t="shared" si="10"/>
        <v>#VALUE!</v>
      </c>
      <c r="CJ44" s="103" t="e">
        <f t="shared" si="10"/>
        <v>#VALUE!</v>
      </c>
      <c r="CK44" s="103" t="e">
        <f t="shared" si="10"/>
        <v>#VALUE!</v>
      </c>
      <c r="CL44" s="103" t="e">
        <f t="shared" si="10"/>
        <v>#VALUE!</v>
      </c>
      <c r="CM44" s="103" t="e">
        <f t="shared" si="10"/>
        <v>#VALUE!</v>
      </c>
      <c r="CN44" s="103" t="e">
        <f t="shared" si="10"/>
        <v>#VALUE!</v>
      </c>
      <c r="CO44" s="103" t="e">
        <f t="shared" si="10"/>
        <v>#VALUE!</v>
      </c>
      <c r="CP44" s="103" t="e">
        <f t="shared" si="10"/>
        <v>#VALUE!</v>
      </c>
      <c r="CQ44" s="103" t="e">
        <f t="shared" si="8"/>
        <v>#VALUE!</v>
      </c>
      <c r="CR44" s="103" t="e">
        <f t="shared" si="8"/>
        <v>#VALUE!</v>
      </c>
      <c r="CS44" s="103" t="e">
        <f t="shared" si="8"/>
        <v>#VALUE!</v>
      </c>
      <c r="CT44" s="103" t="e">
        <f t="shared" si="8"/>
        <v>#VALUE!</v>
      </c>
      <c r="CU44" s="103" t="e">
        <f t="shared" si="8"/>
        <v>#VALUE!</v>
      </c>
      <c r="CV44" s="103" t="e">
        <f t="shared" si="8"/>
        <v>#VALUE!</v>
      </c>
      <c r="CW44" s="103" t="e">
        <f t="shared" si="8"/>
        <v>#VALUE!</v>
      </c>
      <c r="CX44" s="103" t="e">
        <f t="shared" si="8"/>
        <v>#VALUE!</v>
      </c>
      <c r="CY44" s="103" t="e">
        <f t="shared" si="8"/>
        <v>#VALUE!</v>
      </c>
      <c r="CZ44" s="103" t="e">
        <f t="shared" si="8"/>
        <v>#VALUE!</v>
      </c>
      <c r="DA44" s="103" t="e">
        <f t="shared" si="8"/>
        <v>#VALUE!</v>
      </c>
      <c r="DB44" s="103" t="e">
        <f t="shared" si="8"/>
        <v>#VALUE!</v>
      </c>
      <c r="DC44" s="103" t="e">
        <f t="shared" si="8"/>
        <v>#VALUE!</v>
      </c>
      <c r="DD44" s="103">
        <f t="shared" si="8"/>
        <v>116375.9785</v>
      </c>
      <c r="DE44" s="103">
        <f t="shared" si="7"/>
        <v>123600.82629999999</v>
      </c>
      <c r="DF44" s="103">
        <f t="shared" si="7"/>
        <v>132138.33420000001</v>
      </c>
      <c r="DG44" s="103">
        <f t="shared" si="7"/>
        <v>136545.86700000003</v>
      </c>
      <c r="DH44" s="103">
        <f t="shared" si="7"/>
        <v>138776.76309999998</v>
      </c>
      <c r="DI44" s="103">
        <f t="shared" si="7"/>
        <v>142499.79269999999</v>
      </c>
      <c r="DJ44" s="103">
        <f t="shared" si="7"/>
        <v>165733.25039999999</v>
      </c>
      <c r="DK44" s="103">
        <f t="shared" si="7"/>
        <v>177628.58040000001</v>
      </c>
      <c r="DL44" s="103">
        <f t="shared" si="7"/>
        <v>185562.97420000003</v>
      </c>
      <c r="DM44" s="103">
        <f t="shared" si="7"/>
        <v>187708.30739999999</v>
      </c>
      <c r="DN44" s="103">
        <f t="shared" si="7"/>
        <v>195333.84</v>
      </c>
      <c r="DO44" s="103">
        <f t="shared" si="7"/>
        <v>194538.7311</v>
      </c>
      <c r="DP44" s="103">
        <f t="shared" si="7"/>
        <v>208690</v>
      </c>
      <c r="DQ44" s="103">
        <f t="shared" si="7"/>
        <v>203001.11059999999</v>
      </c>
      <c r="DR44" s="103">
        <f t="shared" si="7"/>
        <v>198499.6673</v>
      </c>
      <c r="DS44" s="103">
        <f t="shared" si="7"/>
        <v>185542.10519999999</v>
      </c>
      <c r="DT44" s="103">
        <f t="shared" si="9"/>
        <v>187537.18160000001</v>
      </c>
      <c r="DU44" s="103">
        <f t="shared" si="9"/>
        <v>190371.1918</v>
      </c>
      <c r="DV44" s="103" t="e">
        <f t="shared" si="9"/>
        <v>#VALUE!</v>
      </c>
    </row>
    <row r="45" spans="1:126" ht="15" x14ac:dyDescent="0.25">
      <c r="A45" s="9" t="s">
        <v>94</v>
      </c>
      <c r="B45" s="9" t="s">
        <v>209</v>
      </c>
      <c r="C45" s="2" t="s">
        <v>281</v>
      </c>
      <c r="D45" s="2" t="s">
        <v>281</v>
      </c>
      <c r="E45" s="2" t="s">
        <v>281</v>
      </c>
      <c r="F45" s="2" t="s">
        <v>281</v>
      </c>
      <c r="G45" s="2" t="s">
        <v>281</v>
      </c>
      <c r="H45" s="2" t="s">
        <v>281</v>
      </c>
      <c r="I45" s="2" t="s">
        <v>281</v>
      </c>
      <c r="J45" s="2" t="s">
        <v>281</v>
      </c>
      <c r="K45" s="2" t="s">
        <v>281</v>
      </c>
      <c r="L45" s="2" t="s">
        <v>281</v>
      </c>
      <c r="M45" s="2" t="s">
        <v>281</v>
      </c>
      <c r="N45" s="2" t="s">
        <v>281</v>
      </c>
      <c r="O45" s="2" t="s">
        <v>281</v>
      </c>
      <c r="P45" s="2" t="s">
        <v>281</v>
      </c>
      <c r="Q45" s="2" t="s">
        <v>281</v>
      </c>
      <c r="R45" s="2" t="s">
        <v>281</v>
      </c>
      <c r="S45" s="2" t="s">
        <v>281</v>
      </c>
      <c r="T45" s="2" t="s">
        <v>281</v>
      </c>
      <c r="U45" s="2" t="s">
        <v>281</v>
      </c>
      <c r="V45" s="2" t="s">
        <v>281</v>
      </c>
      <c r="W45" s="2" t="s">
        <v>281</v>
      </c>
      <c r="X45" s="2" t="s">
        <v>281</v>
      </c>
      <c r="Y45" s="2" t="s">
        <v>281</v>
      </c>
      <c r="Z45" s="2" t="s">
        <v>281</v>
      </c>
      <c r="AA45" s="2" t="s">
        <v>281</v>
      </c>
      <c r="AB45" s="2" t="s">
        <v>281</v>
      </c>
      <c r="AC45" s="2" t="s">
        <v>281</v>
      </c>
      <c r="AD45" s="2" t="s">
        <v>281</v>
      </c>
      <c r="AE45" s="2" t="s">
        <v>281</v>
      </c>
      <c r="AF45" s="2" t="s">
        <v>281</v>
      </c>
      <c r="AG45" s="2" t="s">
        <v>281</v>
      </c>
      <c r="AH45" s="2" t="s">
        <v>281</v>
      </c>
      <c r="AI45" s="2" t="s">
        <v>281</v>
      </c>
      <c r="AJ45" s="2" t="s">
        <v>281</v>
      </c>
      <c r="AK45" s="2" t="s">
        <v>281</v>
      </c>
      <c r="AL45" s="2" t="s">
        <v>281</v>
      </c>
      <c r="AM45" s="2" t="s">
        <v>281</v>
      </c>
      <c r="AN45" s="2" t="s">
        <v>281</v>
      </c>
      <c r="AO45" s="2" t="s">
        <v>281</v>
      </c>
      <c r="AP45" s="2" t="s">
        <v>281</v>
      </c>
      <c r="AQ45" s="2" t="s">
        <v>281</v>
      </c>
      <c r="AR45" s="2" t="s">
        <v>281</v>
      </c>
      <c r="AS45" s="2" t="s">
        <v>281</v>
      </c>
      <c r="AT45" s="2" t="s">
        <v>281</v>
      </c>
      <c r="AU45" s="2" t="s">
        <v>281</v>
      </c>
      <c r="AV45" s="2" t="s">
        <v>281</v>
      </c>
      <c r="AW45" s="2" t="s">
        <v>281</v>
      </c>
      <c r="AX45" s="2" t="s">
        <v>281</v>
      </c>
      <c r="AY45" s="2" t="s">
        <v>281</v>
      </c>
      <c r="AZ45" s="2" t="s">
        <v>281</v>
      </c>
      <c r="BA45" s="2">
        <v>72.972999999999999</v>
      </c>
      <c r="BB45" s="2">
        <v>78.334000000000003</v>
      </c>
      <c r="BC45" s="2">
        <v>82.481999999999999</v>
      </c>
      <c r="BD45" s="2">
        <v>87.149000000000001</v>
      </c>
      <c r="BE45" s="2">
        <v>87.594999999999999</v>
      </c>
      <c r="BF45" s="2">
        <v>92.596000000000004</v>
      </c>
      <c r="BG45" s="2">
        <v>99.503</v>
      </c>
      <c r="BH45" s="2">
        <v>105.76600000000001</v>
      </c>
      <c r="BI45" s="2">
        <v>109.833</v>
      </c>
      <c r="BJ45" s="2">
        <v>113.441</v>
      </c>
      <c r="BK45" s="2">
        <v>111.622</v>
      </c>
      <c r="BL45" s="2">
        <v>105.33799999999999</v>
      </c>
      <c r="BM45" s="2">
        <v>100</v>
      </c>
      <c r="BN45" s="2">
        <v>105.807</v>
      </c>
      <c r="BO45" s="2">
        <v>108.99</v>
      </c>
      <c r="BP45" s="2">
        <v>115.175</v>
      </c>
      <c r="BQ45" s="2">
        <v>119.955</v>
      </c>
      <c r="BR45" s="2">
        <v>121.453</v>
      </c>
      <c r="BS45" s="45" t="s">
        <v>407</v>
      </c>
      <c r="BT45" s="40"/>
      <c r="BU45" s="97" t="str">
        <f t="shared" si="3"/>
        <v xml:space="preserve">    Other retail</v>
      </c>
      <c r="BZ45" s="100">
        <f>GO!BM45</f>
        <v>668722</v>
      </c>
      <c r="CB45" s="103" t="e">
        <f t="shared" si="10"/>
        <v>#VALUE!</v>
      </c>
      <c r="CC45" s="103" t="e">
        <f t="shared" si="10"/>
        <v>#VALUE!</v>
      </c>
      <c r="CD45" s="103" t="e">
        <f t="shared" si="10"/>
        <v>#VALUE!</v>
      </c>
      <c r="CE45" s="103" t="e">
        <f t="shared" si="10"/>
        <v>#VALUE!</v>
      </c>
      <c r="CF45" s="103" t="e">
        <f t="shared" si="10"/>
        <v>#VALUE!</v>
      </c>
      <c r="CG45" s="103" t="e">
        <f t="shared" si="10"/>
        <v>#VALUE!</v>
      </c>
      <c r="CH45" s="103" t="e">
        <f t="shared" si="10"/>
        <v>#VALUE!</v>
      </c>
      <c r="CI45" s="103" t="e">
        <f t="shared" si="10"/>
        <v>#VALUE!</v>
      </c>
      <c r="CJ45" s="103" t="e">
        <f t="shared" si="10"/>
        <v>#VALUE!</v>
      </c>
      <c r="CK45" s="103" t="e">
        <f t="shared" si="10"/>
        <v>#VALUE!</v>
      </c>
      <c r="CL45" s="103" t="e">
        <f t="shared" si="10"/>
        <v>#VALUE!</v>
      </c>
      <c r="CM45" s="103" t="e">
        <f t="shared" si="10"/>
        <v>#VALUE!</v>
      </c>
      <c r="CN45" s="103" t="e">
        <f t="shared" si="10"/>
        <v>#VALUE!</v>
      </c>
      <c r="CO45" s="103" t="e">
        <f t="shared" si="10"/>
        <v>#VALUE!</v>
      </c>
      <c r="CP45" s="103" t="e">
        <f t="shared" si="10"/>
        <v>#VALUE!</v>
      </c>
      <c r="CQ45" s="103" t="e">
        <f t="shared" si="8"/>
        <v>#VALUE!</v>
      </c>
      <c r="CR45" s="103" t="e">
        <f t="shared" si="8"/>
        <v>#VALUE!</v>
      </c>
      <c r="CS45" s="103" t="e">
        <f t="shared" si="8"/>
        <v>#VALUE!</v>
      </c>
      <c r="CT45" s="103" t="e">
        <f t="shared" si="8"/>
        <v>#VALUE!</v>
      </c>
      <c r="CU45" s="103" t="e">
        <f t="shared" si="8"/>
        <v>#VALUE!</v>
      </c>
      <c r="CV45" s="103" t="e">
        <f t="shared" si="8"/>
        <v>#VALUE!</v>
      </c>
      <c r="CW45" s="103" t="e">
        <f t="shared" si="8"/>
        <v>#VALUE!</v>
      </c>
      <c r="CX45" s="103" t="e">
        <f t="shared" si="8"/>
        <v>#VALUE!</v>
      </c>
      <c r="CY45" s="103" t="e">
        <f t="shared" si="8"/>
        <v>#VALUE!</v>
      </c>
      <c r="CZ45" s="103" t="e">
        <f t="shared" si="8"/>
        <v>#VALUE!</v>
      </c>
      <c r="DA45" s="103" t="e">
        <f t="shared" si="8"/>
        <v>#VALUE!</v>
      </c>
      <c r="DB45" s="103" t="e">
        <f t="shared" si="8"/>
        <v>#VALUE!</v>
      </c>
      <c r="DC45" s="103" t="e">
        <f t="shared" si="8"/>
        <v>#VALUE!</v>
      </c>
      <c r="DD45" s="103">
        <f t="shared" si="8"/>
        <v>487986.50506</v>
      </c>
      <c r="DE45" s="103">
        <f t="shared" si="7"/>
        <v>523836.69148000004</v>
      </c>
      <c r="DF45" s="103">
        <f t="shared" si="7"/>
        <v>551575.28003999998</v>
      </c>
      <c r="DG45" s="103">
        <f t="shared" si="7"/>
        <v>582784.53578000003</v>
      </c>
      <c r="DH45" s="103">
        <f t="shared" si="7"/>
        <v>585767.03590000002</v>
      </c>
      <c r="DI45" s="103">
        <f t="shared" si="7"/>
        <v>619209.82311999996</v>
      </c>
      <c r="DJ45" s="103">
        <f t="shared" si="7"/>
        <v>665398.45166000002</v>
      </c>
      <c r="DK45" s="103">
        <f t="shared" si="7"/>
        <v>707280.51052000001</v>
      </c>
      <c r="DL45" s="103">
        <f t="shared" si="7"/>
        <v>734477.43426000001</v>
      </c>
      <c r="DM45" s="103">
        <f t="shared" si="7"/>
        <v>758604.92401999992</v>
      </c>
      <c r="DN45" s="103">
        <f t="shared" si="7"/>
        <v>746440.87084000011</v>
      </c>
      <c r="DO45" s="103">
        <f t="shared" si="7"/>
        <v>704418.38035999995</v>
      </c>
      <c r="DP45" s="103">
        <f t="shared" si="7"/>
        <v>668722</v>
      </c>
      <c r="DQ45" s="103">
        <f t="shared" si="7"/>
        <v>707554.68654000002</v>
      </c>
      <c r="DR45" s="103">
        <f t="shared" si="7"/>
        <v>728840.1078</v>
      </c>
      <c r="DS45" s="103">
        <f t="shared" si="7"/>
        <v>770200.56349999993</v>
      </c>
      <c r="DT45" s="103">
        <f t="shared" si="9"/>
        <v>802165.47510000004</v>
      </c>
      <c r="DU45" s="103">
        <f t="shared" si="9"/>
        <v>812182.93066000007</v>
      </c>
      <c r="DV45" s="103" t="e">
        <f t="shared" si="9"/>
        <v>#VALUE!</v>
      </c>
    </row>
    <row r="46" spans="1:126" ht="15" x14ac:dyDescent="0.25">
      <c r="A46" s="9" t="s">
        <v>96</v>
      </c>
      <c r="B46" s="8" t="s">
        <v>89</v>
      </c>
      <c r="C46" s="2">
        <v>15.845000000000001</v>
      </c>
      <c r="D46" s="2">
        <v>15.444000000000001</v>
      </c>
      <c r="E46" s="2">
        <v>16.321000000000002</v>
      </c>
      <c r="F46" s="2">
        <v>19.292999999999999</v>
      </c>
      <c r="G46" s="2">
        <v>20.352</v>
      </c>
      <c r="H46" s="2">
        <v>21.170999999999999</v>
      </c>
      <c r="I46" s="2">
        <v>22.282</v>
      </c>
      <c r="J46" s="2">
        <v>20.219000000000001</v>
      </c>
      <c r="K46" s="2">
        <v>21.446000000000002</v>
      </c>
      <c r="L46" s="2">
        <v>22.975999999999999</v>
      </c>
      <c r="M46" s="2">
        <v>22.555</v>
      </c>
      <c r="N46" s="2">
        <v>21.838999999999999</v>
      </c>
      <c r="O46" s="2">
        <v>23.780999999999999</v>
      </c>
      <c r="P46" s="2">
        <v>24.425999999999998</v>
      </c>
      <c r="Q46" s="2">
        <v>24.85</v>
      </c>
      <c r="R46" s="2">
        <v>26.510999999999999</v>
      </c>
      <c r="S46" s="2">
        <v>28.893000000000001</v>
      </c>
      <c r="T46" s="2">
        <v>30.916</v>
      </c>
      <c r="U46" s="2">
        <v>32.462000000000003</v>
      </c>
      <c r="V46" s="2">
        <v>34.735999999999997</v>
      </c>
      <c r="W46" s="2">
        <v>35.953000000000003</v>
      </c>
      <c r="X46" s="2">
        <v>37.429000000000002</v>
      </c>
      <c r="Y46" s="2">
        <v>39.652999999999999</v>
      </c>
      <c r="Z46" s="2">
        <v>40.765000000000001</v>
      </c>
      <c r="AA46" s="2">
        <v>40.802999999999997</v>
      </c>
      <c r="AB46" s="2">
        <v>42.908999999999999</v>
      </c>
      <c r="AC46" s="2">
        <v>45.911000000000001</v>
      </c>
      <c r="AD46" s="2">
        <v>47.570999999999998</v>
      </c>
      <c r="AE46" s="2">
        <v>46.069000000000003</v>
      </c>
      <c r="AF46" s="2">
        <v>48.835999999999999</v>
      </c>
      <c r="AG46" s="2">
        <v>51.488999999999997</v>
      </c>
      <c r="AH46" s="2">
        <v>55.603000000000002</v>
      </c>
      <c r="AI46" s="2">
        <v>54.968000000000004</v>
      </c>
      <c r="AJ46" s="2">
        <v>54.305999999999997</v>
      </c>
      <c r="AK46" s="2">
        <v>50.561</v>
      </c>
      <c r="AL46" s="2">
        <v>49.886000000000003</v>
      </c>
      <c r="AM46" s="2">
        <v>52.981999999999999</v>
      </c>
      <c r="AN46" s="2">
        <v>56.725999999999999</v>
      </c>
      <c r="AO46" s="2">
        <v>56.542999999999999</v>
      </c>
      <c r="AP46" s="2">
        <v>57.902999999999999</v>
      </c>
      <c r="AQ46" s="2">
        <v>61.646999999999998</v>
      </c>
      <c r="AR46" s="2">
        <v>66.319999999999993</v>
      </c>
      <c r="AS46" s="2">
        <v>68.388000000000005</v>
      </c>
      <c r="AT46" s="2">
        <v>70.835999999999999</v>
      </c>
      <c r="AU46" s="2">
        <v>71.284999999999997</v>
      </c>
      <c r="AV46" s="2">
        <v>74.906000000000006</v>
      </c>
      <c r="AW46" s="2">
        <v>77.114999999999995</v>
      </c>
      <c r="AX46" s="2">
        <v>81.656999999999996</v>
      </c>
      <c r="AY46" s="2">
        <v>84.594999999999999</v>
      </c>
      <c r="AZ46" s="2">
        <v>88.596000000000004</v>
      </c>
      <c r="BA46" s="2">
        <v>92.38</v>
      </c>
      <c r="BB46" s="2">
        <v>96.058000000000007</v>
      </c>
      <c r="BC46" s="2">
        <v>98.453000000000003</v>
      </c>
      <c r="BD46" s="2">
        <v>98.581999999999994</v>
      </c>
      <c r="BE46" s="2">
        <v>93.691000000000003</v>
      </c>
      <c r="BF46" s="2">
        <v>92.947999999999993</v>
      </c>
      <c r="BG46" s="2">
        <v>95.546000000000006</v>
      </c>
      <c r="BH46" s="2">
        <v>102.477</v>
      </c>
      <c r="BI46" s="2">
        <v>106.54</v>
      </c>
      <c r="BJ46" s="2">
        <v>111.48099999999999</v>
      </c>
      <c r="BK46" s="2">
        <v>114.79300000000001</v>
      </c>
      <c r="BL46" s="2">
        <v>112.283</v>
      </c>
      <c r="BM46" s="2">
        <v>100</v>
      </c>
      <c r="BN46" s="2">
        <v>105</v>
      </c>
      <c r="BO46" s="2">
        <v>108.836</v>
      </c>
      <c r="BP46" s="2">
        <v>111.459</v>
      </c>
      <c r="BQ46" s="2">
        <v>113.167</v>
      </c>
      <c r="BR46" s="2">
        <v>118.116</v>
      </c>
      <c r="BS46" s="45">
        <v>120.41500000000001</v>
      </c>
      <c r="BT46" s="40"/>
      <c r="BU46" s="97" t="str">
        <f t="shared" si="3"/>
        <v xml:space="preserve">  Transportation and warehousing</v>
      </c>
      <c r="BZ46" s="100">
        <f>GO!BM46</f>
        <v>773481</v>
      </c>
      <c r="CB46" s="103">
        <f t="shared" si="10"/>
        <v>306708.42092999996</v>
      </c>
      <c r="CC46" s="103">
        <f t="shared" si="10"/>
        <v>315309.52964999998</v>
      </c>
      <c r="CD46" s="103">
        <f t="shared" si="10"/>
        <v>315603.45243</v>
      </c>
      <c r="CE46" s="103">
        <f t="shared" si="10"/>
        <v>331892.96229</v>
      </c>
      <c r="CF46" s="103">
        <f t="shared" si="10"/>
        <v>355112.86190999998</v>
      </c>
      <c r="CG46" s="103">
        <f t="shared" si="10"/>
        <v>367952.64650999999</v>
      </c>
      <c r="CH46" s="103">
        <f t="shared" si="10"/>
        <v>356334.96189000004</v>
      </c>
      <c r="CI46" s="103">
        <f t="shared" si="10"/>
        <v>377737.18115999998</v>
      </c>
      <c r="CJ46" s="103">
        <f t="shared" si="10"/>
        <v>398257.63208999997</v>
      </c>
      <c r="CK46" s="103">
        <f t="shared" si="10"/>
        <v>430078.64042999997</v>
      </c>
      <c r="CL46" s="103">
        <f t="shared" si="10"/>
        <v>425167.03608000005</v>
      </c>
      <c r="CM46" s="103">
        <f t="shared" si="10"/>
        <v>420046.59185999999</v>
      </c>
      <c r="CN46" s="103">
        <f t="shared" si="10"/>
        <v>391079.72840999998</v>
      </c>
      <c r="CO46" s="103">
        <f t="shared" si="10"/>
        <v>385858.73165999999</v>
      </c>
      <c r="CP46" s="103">
        <f t="shared" si="10"/>
        <v>409805.70342000003</v>
      </c>
      <c r="CQ46" s="103">
        <f t="shared" si="8"/>
        <v>438764.83205999999</v>
      </c>
      <c r="CR46" s="103">
        <f t="shared" si="8"/>
        <v>437349.36183000001</v>
      </c>
      <c r="CS46" s="103">
        <f t="shared" si="8"/>
        <v>447868.70343000005</v>
      </c>
      <c r="CT46" s="103">
        <f t="shared" si="8"/>
        <v>476827.83207</v>
      </c>
      <c r="CU46" s="103">
        <f t="shared" si="8"/>
        <v>512972.59919999994</v>
      </c>
      <c r="CV46" s="103">
        <f t="shared" si="8"/>
        <v>528968.18628000002</v>
      </c>
      <c r="CW46" s="103">
        <f t="shared" si="8"/>
        <v>547903.00115999999</v>
      </c>
      <c r="CX46" s="103">
        <f t="shared" si="8"/>
        <v>551375.93085</v>
      </c>
      <c r="CY46" s="103">
        <f t="shared" si="8"/>
        <v>579383.67786000005</v>
      </c>
      <c r="CZ46" s="103">
        <f t="shared" si="8"/>
        <v>596469.87315</v>
      </c>
      <c r="DA46" s="103">
        <f t="shared" si="8"/>
        <v>631601.38017000002</v>
      </c>
      <c r="DB46" s="103">
        <f t="shared" si="8"/>
        <v>654326.25195000006</v>
      </c>
      <c r="DC46" s="103">
        <f t="shared" si="8"/>
        <v>685273.22675999999</v>
      </c>
      <c r="DD46" s="103">
        <f t="shared" si="8"/>
        <v>714541.74780000001</v>
      </c>
      <c r="DE46" s="103">
        <f t="shared" si="7"/>
        <v>742990.37898000004</v>
      </c>
      <c r="DF46" s="103">
        <f t="shared" si="7"/>
        <v>761515.24893000012</v>
      </c>
      <c r="DG46" s="103">
        <f t="shared" si="7"/>
        <v>762513.03942000004</v>
      </c>
      <c r="DH46" s="103">
        <f t="shared" si="7"/>
        <v>724682.08371000004</v>
      </c>
      <c r="DI46" s="103">
        <f t="shared" si="7"/>
        <v>718935.1198799999</v>
      </c>
      <c r="DJ46" s="103">
        <f t="shared" si="7"/>
        <v>739030.15626000008</v>
      </c>
      <c r="DK46" s="103">
        <f t="shared" si="7"/>
        <v>792640.12437000009</v>
      </c>
      <c r="DL46" s="103">
        <f t="shared" si="7"/>
        <v>824066.65740000014</v>
      </c>
      <c r="DM46" s="103">
        <f t="shared" si="7"/>
        <v>862284.35360999999</v>
      </c>
      <c r="DN46" s="103">
        <f t="shared" si="7"/>
        <v>887902.04432999995</v>
      </c>
      <c r="DO46" s="103">
        <f t="shared" si="7"/>
        <v>868487.67122999998</v>
      </c>
      <c r="DP46" s="103">
        <f t="shared" si="7"/>
        <v>773481</v>
      </c>
      <c r="DQ46" s="103">
        <f t="shared" si="7"/>
        <v>812155.05</v>
      </c>
      <c r="DR46" s="103">
        <f t="shared" si="7"/>
        <v>841825.78116000001</v>
      </c>
      <c r="DS46" s="103">
        <f t="shared" si="7"/>
        <v>862114.18779</v>
      </c>
      <c r="DT46" s="103">
        <f t="shared" si="9"/>
        <v>875325.24327000009</v>
      </c>
      <c r="DU46" s="103">
        <f t="shared" si="9"/>
        <v>913604.81796000001</v>
      </c>
      <c r="DV46" s="103">
        <f t="shared" si="9"/>
        <v>931387.14615000016</v>
      </c>
    </row>
    <row r="47" spans="1:126" ht="15" x14ac:dyDescent="0.25">
      <c r="A47" s="9" t="s">
        <v>98</v>
      </c>
      <c r="B47" s="9" t="s">
        <v>91</v>
      </c>
      <c r="C47" s="2" t="s">
        <v>281</v>
      </c>
      <c r="D47" s="2" t="s">
        <v>281</v>
      </c>
      <c r="E47" s="2" t="s">
        <v>281</v>
      </c>
      <c r="F47" s="2" t="s">
        <v>281</v>
      </c>
      <c r="G47" s="2" t="s">
        <v>281</v>
      </c>
      <c r="H47" s="2" t="s">
        <v>281</v>
      </c>
      <c r="I47" s="2" t="s">
        <v>281</v>
      </c>
      <c r="J47" s="2" t="s">
        <v>281</v>
      </c>
      <c r="K47" s="2" t="s">
        <v>281</v>
      </c>
      <c r="L47" s="2" t="s">
        <v>281</v>
      </c>
      <c r="M47" s="2" t="s">
        <v>281</v>
      </c>
      <c r="N47" s="2" t="s">
        <v>281</v>
      </c>
      <c r="O47" s="2" t="s">
        <v>281</v>
      </c>
      <c r="P47" s="2" t="s">
        <v>281</v>
      </c>
      <c r="Q47" s="2" t="s">
        <v>281</v>
      </c>
      <c r="R47" s="2" t="s">
        <v>281</v>
      </c>
      <c r="S47" s="2">
        <v>13.808999999999999</v>
      </c>
      <c r="T47" s="2">
        <v>15.895</v>
      </c>
      <c r="U47" s="2">
        <v>18.635999999999999</v>
      </c>
      <c r="V47" s="2">
        <v>21.405000000000001</v>
      </c>
      <c r="W47" s="2">
        <v>26.155000000000001</v>
      </c>
      <c r="X47" s="2">
        <v>29.562000000000001</v>
      </c>
      <c r="Y47" s="2">
        <v>31.585000000000001</v>
      </c>
      <c r="Z47" s="2">
        <v>31.138000000000002</v>
      </c>
      <c r="AA47" s="2">
        <v>31.725999999999999</v>
      </c>
      <c r="AB47" s="2">
        <v>34.475999999999999</v>
      </c>
      <c r="AC47" s="2">
        <v>37.091000000000001</v>
      </c>
      <c r="AD47" s="2">
        <v>37.881999999999998</v>
      </c>
      <c r="AE47" s="2">
        <v>37.595999999999997</v>
      </c>
      <c r="AF47" s="2">
        <v>41.168999999999997</v>
      </c>
      <c r="AG47" s="2">
        <v>44.287999999999997</v>
      </c>
      <c r="AH47" s="2">
        <v>50.677</v>
      </c>
      <c r="AI47" s="2">
        <v>45.7</v>
      </c>
      <c r="AJ47" s="2">
        <v>54.003999999999998</v>
      </c>
      <c r="AK47" s="2">
        <v>44.323999999999998</v>
      </c>
      <c r="AL47" s="2">
        <v>55.219000000000001</v>
      </c>
      <c r="AM47" s="2">
        <v>61.073999999999998</v>
      </c>
      <c r="AN47" s="2">
        <v>66.64</v>
      </c>
      <c r="AO47" s="2">
        <v>72.953999999999994</v>
      </c>
      <c r="AP47" s="2">
        <v>80.037000000000006</v>
      </c>
      <c r="AQ47" s="2">
        <v>89.790999999999997</v>
      </c>
      <c r="AR47" s="2">
        <v>95.058999999999997</v>
      </c>
      <c r="AS47" s="2">
        <v>97.843000000000004</v>
      </c>
      <c r="AT47" s="2">
        <v>101.003</v>
      </c>
      <c r="AU47" s="2">
        <v>98.022000000000006</v>
      </c>
      <c r="AV47" s="2">
        <v>101.675</v>
      </c>
      <c r="AW47" s="2">
        <v>104.813</v>
      </c>
      <c r="AX47" s="2">
        <v>111.60299999999999</v>
      </c>
      <c r="AY47" s="2">
        <v>117.85299999999999</v>
      </c>
      <c r="AZ47" s="2">
        <v>126.52</v>
      </c>
      <c r="BA47" s="2">
        <v>133.572</v>
      </c>
      <c r="BB47" s="2">
        <v>130.09800000000001</v>
      </c>
      <c r="BC47" s="2">
        <v>127.813</v>
      </c>
      <c r="BD47" s="2">
        <v>119.227</v>
      </c>
      <c r="BE47" s="2">
        <v>96.013000000000005</v>
      </c>
      <c r="BF47" s="2">
        <v>88.558999999999997</v>
      </c>
      <c r="BG47" s="2">
        <v>94.673000000000002</v>
      </c>
      <c r="BH47" s="2">
        <v>103.01600000000001</v>
      </c>
      <c r="BI47" s="2">
        <v>107.39</v>
      </c>
      <c r="BJ47" s="2">
        <v>110.29900000000001</v>
      </c>
      <c r="BK47" s="2">
        <v>115.837</v>
      </c>
      <c r="BL47" s="2">
        <v>111.22199999999999</v>
      </c>
      <c r="BM47" s="2">
        <v>100</v>
      </c>
      <c r="BN47" s="2">
        <v>104.896</v>
      </c>
      <c r="BO47" s="2">
        <v>106.51</v>
      </c>
      <c r="BP47" s="2">
        <v>106.643</v>
      </c>
      <c r="BQ47" s="2">
        <v>107.629</v>
      </c>
      <c r="BR47" s="2">
        <v>110.316</v>
      </c>
      <c r="BS47" s="45" t="s">
        <v>408</v>
      </c>
      <c r="BT47" s="40"/>
      <c r="BU47" s="97" t="str">
        <f t="shared" si="3"/>
        <v xml:space="preserve">    Air transportation</v>
      </c>
      <c r="BZ47" s="100">
        <f>GO!BM47</f>
        <v>136328</v>
      </c>
      <c r="CB47" s="103">
        <f t="shared" si="10"/>
        <v>43059.198799999998</v>
      </c>
      <c r="CC47" s="103">
        <f t="shared" si="10"/>
        <v>42449.812640000004</v>
      </c>
      <c r="CD47" s="103">
        <f t="shared" si="10"/>
        <v>43251.421279999995</v>
      </c>
      <c r="CE47" s="103">
        <f t="shared" si="10"/>
        <v>47000.441279999999</v>
      </c>
      <c r="CF47" s="103">
        <f t="shared" si="10"/>
        <v>50565.41848</v>
      </c>
      <c r="CG47" s="103">
        <f t="shared" si="10"/>
        <v>51643.772960000002</v>
      </c>
      <c r="CH47" s="103">
        <f t="shared" si="10"/>
        <v>51253.874880000003</v>
      </c>
      <c r="CI47" s="103">
        <f t="shared" si="10"/>
        <v>56124.874320000003</v>
      </c>
      <c r="CJ47" s="103">
        <f t="shared" si="10"/>
        <v>60376.944640000002</v>
      </c>
      <c r="CK47" s="103">
        <f t="shared" si="10"/>
        <v>69086.940560000003</v>
      </c>
      <c r="CL47" s="103">
        <f t="shared" si="10"/>
        <v>62301.896000000008</v>
      </c>
      <c r="CM47" s="103">
        <f t="shared" si="10"/>
        <v>73622.573120000001</v>
      </c>
      <c r="CN47" s="103">
        <f t="shared" si="10"/>
        <v>60426.022720000001</v>
      </c>
      <c r="CO47" s="103">
        <f t="shared" si="10"/>
        <v>75278.958320000005</v>
      </c>
      <c r="CP47" s="103">
        <f t="shared" si="10"/>
        <v>83260.962719999996</v>
      </c>
      <c r="CQ47" s="103">
        <f t="shared" si="8"/>
        <v>90848.979200000002</v>
      </c>
      <c r="CR47" s="103">
        <f t="shared" si="8"/>
        <v>99456.729119999989</v>
      </c>
      <c r="CS47" s="103">
        <f t="shared" si="8"/>
        <v>109112.84136000001</v>
      </c>
      <c r="CT47" s="103">
        <f t="shared" si="8"/>
        <v>122410.27447999999</v>
      </c>
      <c r="CU47" s="103">
        <f t="shared" si="8"/>
        <v>129592.03352</v>
      </c>
      <c r="CV47" s="103">
        <f t="shared" si="8"/>
        <v>133387.40504000001</v>
      </c>
      <c r="CW47" s="103">
        <f t="shared" si="8"/>
        <v>137695.36984</v>
      </c>
      <c r="CX47" s="103">
        <f t="shared" si="8"/>
        <v>133631.43216</v>
      </c>
      <c r="CY47" s="103">
        <f t="shared" si="8"/>
        <v>138611.49400000001</v>
      </c>
      <c r="CZ47" s="103">
        <f t="shared" si="8"/>
        <v>142889.46664</v>
      </c>
      <c r="DA47" s="103">
        <f t="shared" si="8"/>
        <v>152146.13784000001</v>
      </c>
      <c r="DB47" s="103">
        <f t="shared" si="8"/>
        <v>160666.63784000001</v>
      </c>
      <c r="DC47" s="103">
        <f t="shared" si="8"/>
        <v>172482.1856</v>
      </c>
      <c r="DD47" s="103">
        <f t="shared" si="8"/>
        <v>182096.03616000002</v>
      </c>
      <c r="DE47" s="103">
        <f t="shared" si="7"/>
        <v>177360.00144000002</v>
      </c>
      <c r="DF47" s="103">
        <f t="shared" si="7"/>
        <v>174244.90664</v>
      </c>
      <c r="DG47" s="103">
        <f t="shared" si="7"/>
        <v>162539.78456</v>
      </c>
      <c r="DH47" s="103">
        <f t="shared" si="7"/>
        <v>130892.60264000001</v>
      </c>
      <c r="DI47" s="103">
        <f t="shared" si="7"/>
        <v>120730.71352</v>
      </c>
      <c r="DJ47" s="103">
        <f t="shared" si="7"/>
        <v>129065.80744000002</v>
      </c>
      <c r="DK47" s="103">
        <f t="shared" si="7"/>
        <v>140439.65248000002</v>
      </c>
      <c r="DL47" s="103">
        <f t="shared" si="7"/>
        <v>146402.63920000001</v>
      </c>
      <c r="DM47" s="103">
        <f t="shared" si="7"/>
        <v>150368.42072000002</v>
      </c>
      <c r="DN47" s="103">
        <f t="shared" si="7"/>
        <v>157918.26536000002</v>
      </c>
      <c r="DO47" s="103">
        <f t="shared" si="7"/>
        <v>151626.72816</v>
      </c>
      <c r="DP47" s="103">
        <f t="shared" si="7"/>
        <v>136328</v>
      </c>
      <c r="DQ47" s="103">
        <f t="shared" si="7"/>
        <v>143002.61887999999</v>
      </c>
      <c r="DR47" s="103">
        <f t="shared" si="7"/>
        <v>145202.95280000003</v>
      </c>
      <c r="DS47" s="103">
        <f t="shared" si="7"/>
        <v>145384.26903999998</v>
      </c>
      <c r="DT47" s="103">
        <f t="shared" si="9"/>
        <v>146728.46312</v>
      </c>
      <c r="DU47" s="103">
        <f t="shared" si="9"/>
        <v>150391.59648000001</v>
      </c>
      <c r="DV47" s="103" t="e">
        <f t="shared" si="9"/>
        <v>#VALUE!</v>
      </c>
    </row>
    <row r="48" spans="1:126" ht="15" x14ac:dyDescent="0.25">
      <c r="A48" s="9" t="s">
        <v>100</v>
      </c>
      <c r="B48" s="9" t="s">
        <v>93</v>
      </c>
      <c r="C48" s="2" t="s">
        <v>281</v>
      </c>
      <c r="D48" s="2" t="s">
        <v>281</v>
      </c>
      <c r="E48" s="2" t="s">
        <v>281</v>
      </c>
      <c r="F48" s="2" t="s">
        <v>281</v>
      </c>
      <c r="G48" s="2" t="s">
        <v>281</v>
      </c>
      <c r="H48" s="2" t="s">
        <v>281</v>
      </c>
      <c r="I48" s="2" t="s">
        <v>281</v>
      </c>
      <c r="J48" s="2" t="s">
        <v>281</v>
      </c>
      <c r="K48" s="2" t="s">
        <v>281</v>
      </c>
      <c r="L48" s="2" t="s">
        <v>281</v>
      </c>
      <c r="M48" s="2" t="s">
        <v>281</v>
      </c>
      <c r="N48" s="2" t="s">
        <v>281</v>
      </c>
      <c r="O48" s="2" t="s">
        <v>281</v>
      </c>
      <c r="P48" s="2" t="s">
        <v>281</v>
      </c>
      <c r="Q48" s="2" t="s">
        <v>281</v>
      </c>
      <c r="R48" s="2" t="s">
        <v>281</v>
      </c>
      <c r="S48" s="2">
        <v>108.181</v>
      </c>
      <c r="T48" s="2">
        <v>113.871</v>
      </c>
      <c r="U48" s="2">
        <v>121.312</v>
      </c>
      <c r="V48" s="2">
        <v>127.752</v>
      </c>
      <c r="W48" s="2">
        <v>123.354</v>
      </c>
      <c r="X48" s="2">
        <v>122.655</v>
      </c>
      <c r="Y48" s="2">
        <v>119.45399999999999</v>
      </c>
      <c r="Z48" s="2">
        <v>121.42700000000001</v>
      </c>
      <c r="AA48" s="2">
        <v>115.871</v>
      </c>
      <c r="AB48" s="2">
        <v>123.637</v>
      </c>
      <c r="AC48" s="2">
        <v>133.279</v>
      </c>
      <c r="AD48" s="2">
        <v>131.54499999999999</v>
      </c>
      <c r="AE48" s="2">
        <v>115.176</v>
      </c>
      <c r="AF48" s="2">
        <v>110.10599999999999</v>
      </c>
      <c r="AG48" s="2">
        <v>118.315</v>
      </c>
      <c r="AH48" s="2">
        <v>118.595</v>
      </c>
      <c r="AI48" s="2">
        <v>117.58799999999999</v>
      </c>
      <c r="AJ48" s="2">
        <v>114.137</v>
      </c>
      <c r="AK48" s="2">
        <v>110.89400000000001</v>
      </c>
      <c r="AL48" s="2">
        <v>93.462999999999994</v>
      </c>
      <c r="AM48" s="2">
        <v>89.561000000000007</v>
      </c>
      <c r="AN48" s="2">
        <v>94.531999999999996</v>
      </c>
      <c r="AO48" s="2">
        <v>87.950999999999993</v>
      </c>
      <c r="AP48" s="2">
        <v>82.480999999999995</v>
      </c>
      <c r="AQ48" s="2">
        <v>84.594999999999999</v>
      </c>
      <c r="AR48" s="2">
        <v>89.054000000000002</v>
      </c>
      <c r="AS48" s="2">
        <v>91.256</v>
      </c>
      <c r="AT48" s="2">
        <v>92.856999999999999</v>
      </c>
      <c r="AU48" s="2">
        <v>93.313999999999993</v>
      </c>
      <c r="AV48" s="2">
        <v>96.152000000000001</v>
      </c>
      <c r="AW48" s="2">
        <v>95.947000000000003</v>
      </c>
      <c r="AX48" s="2">
        <v>100.129</v>
      </c>
      <c r="AY48" s="2">
        <v>103.732</v>
      </c>
      <c r="AZ48" s="2">
        <v>104.128</v>
      </c>
      <c r="BA48" s="2">
        <v>103.81399999999999</v>
      </c>
      <c r="BB48" s="2">
        <v>102.38800000000001</v>
      </c>
      <c r="BC48" s="2">
        <v>103.755</v>
      </c>
      <c r="BD48" s="2">
        <v>103.911</v>
      </c>
      <c r="BE48" s="2">
        <v>103.378</v>
      </c>
      <c r="BF48" s="2">
        <v>102.819</v>
      </c>
      <c r="BG48" s="2">
        <v>103.77</v>
      </c>
      <c r="BH48" s="2">
        <v>110.265</v>
      </c>
      <c r="BI48" s="2">
        <v>113.212</v>
      </c>
      <c r="BJ48" s="2">
        <v>117.66500000000001</v>
      </c>
      <c r="BK48" s="2">
        <v>118.399</v>
      </c>
      <c r="BL48" s="2">
        <v>119.313</v>
      </c>
      <c r="BM48" s="2">
        <v>100</v>
      </c>
      <c r="BN48" s="2">
        <v>115.45</v>
      </c>
      <c r="BO48" s="2">
        <v>121.392</v>
      </c>
      <c r="BP48" s="2">
        <v>120.983</v>
      </c>
      <c r="BQ48" s="2">
        <v>120.958</v>
      </c>
      <c r="BR48" s="2">
        <v>128.86699999999999</v>
      </c>
      <c r="BS48" s="46" t="s">
        <v>1205</v>
      </c>
      <c r="BT48" s="40"/>
      <c r="BU48" s="97" t="str">
        <f t="shared" si="3"/>
        <v xml:space="preserve">    Rail transportation</v>
      </c>
      <c r="BZ48" s="100">
        <f>GO!BM48</f>
        <v>55368</v>
      </c>
      <c r="CB48" s="103">
        <f t="shared" si="10"/>
        <v>66139.290720000005</v>
      </c>
      <c r="CC48" s="103">
        <f t="shared" si="10"/>
        <v>67231.701360000006</v>
      </c>
      <c r="CD48" s="103">
        <f t="shared" si="10"/>
        <v>64155.455280000002</v>
      </c>
      <c r="CE48" s="103">
        <f t="shared" si="10"/>
        <v>68455.334159999999</v>
      </c>
      <c r="CF48" s="103">
        <f t="shared" si="10"/>
        <v>73793.916720000008</v>
      </c>
      <c r="CG48" s="103">
        <f t="shared" si="10"/>
        <v>72833.835599999991</v>
      </c>
      <c r="CH48" s="103">
        <f t="shared" si="10"/>
        <v>63770.647680000002</v>
      </c>
      <c r="CI48" s="103">
        <f t="shared" si="10"/>
        <v>60963.490079999996</v>
      </c>
      <c r="CJ48" s="103">
        <f t="shared" si="10"/>
        <v>65508.6492</v>
      </c>
      <c r="CK48" s="103">
        <f t="shared" si="10"/>
        <v>65663.679600000003</v>
      </c>
      <c r="CL48" s="103">
        <f t="shared" si="10"/>
        <v>65106.12384</v>
      </c>
      <c r="CM48" s="103">
        <f t="shared" si="10"/>
        <v>63195.374160000007</v>
      </c>
      <c r="CN48" s="103">
        <f t="shared" si="10"/>
        <v>61399.78992000001</v>
      </c>
      <c r="CO48" s="103">
        <f t="shared" si="10"/>
        <v>51748.593839999994</v>
      </c>
      <c r="CP48" s="103">
        <f t="shared" si="10"/>
        <v>49588.134480000008</v>
      </c>
      <c r="CQ48" s="103">
        <f t="shared" si="8"/>
        <v>52340.477759999994</v>
      </c>
      <c r="CR48" s="103">
        <f t="shared" si="8"/>
        <v>48696.709679999993</v>
      </c>
      <c r="CS48" s="103">
        <f t="shared" si="8"/>
        <v>45668.080079999992</v>
      </c>
      <c r="CT48" s="103">
        <f t="shared" si="8"/>
        <v>46838.559600000001</v>
      </c>
      <c r="CU48" s="103">
        <f t="shared" si="8"/>
        <v>49307.418720000009</v>
      </c>
      <c r="CV48" s="103">
        <f t="shared" si="8"/>
        <v>50526.622080000001</v>
      </c>
      <c r="CW48" s="103">
        <f t="shared" si="8"/>
        <v>51413.063760000005</v>
      </c>
      <c r="CX48" s="103">
        <f t="shared" si="8"/>
        <v>51666.095519999995</v>
      </c>
      <c r="CY48" s="103">
        <f t="shared" si="8"/>
        <v>53237.439359999997</v>
      </c>
      <c r="CZ48" s="103">
        <f t="shared" si="8"/>
        <v>53123.934960000006</v>
      </c>
      <c r="DA48" s="103">
        <f t="shared" si="8"/>
        <v>55439.424720000003</v>
      </c>
      <c r="DB48" s="103">
        <f t="shared" si="8"/>
        <v>57434.333760000001</v>
      </c>
      <c r="DC48" s="103">
        <f t="shared" si="8"/>
        <v>57653.591040000007</v>
      </c>
      <c r="DD48" s="103">
        <f t="shared" si="8"/>
        <v>57479.735519999995</v>
      </c>
      <c r="DE48" s="103">
        <f t="shared" si="7"/>
        <v>56690.187839999999</v>
      </c>
      <c r="DF48" s="103">
        <f t="shared" si="7"/>
        <v>57447.068399999996</v>
      </c>
      <c r="DG48" s="103">
        <f t="shared" si="7"/>
        <v>57533.442479999998</v>
      </c>
      <c r="DH48" s="103">
        <f t="shared" si="7"/>
        <v>57238.331040000005</v>
      </c>
      <c r="DI48" s="103">
        <f t="shared" si="7"/>
        <v>56928.823920000003</v>
      </c>
      <c r="DJ48" s="103">
        <f t="shared" si="7"/>
        <v>57455.373599999992</v>
      </c>
      <c r="DK48" s="103">
        <f t="shared" si="7"/>
        <v>61051.525200000004</v>
      </c>
      <c r="DL48" s="103">
        <f t="shared" si="7"/>
        <v>62683.220159999997</v>
      </c>
      <c r="DM48" s="103">
        <f t="shared" si="7"/>
        <v>65148.757200000007</v>
      </c>
      <c r="DN48" s="103">
        <f t="shared" si="7"/>
        <v>65555.158320000002</v>
      </c>
      <c r="DO48" s="103">
        <f t="shared" si="7"/>
        <v>66061.221839999998</v>
      </c>
      <c r="DP48" s="103">
        <f t="shared" si="7"/>
        <v>55368</v>
      </c>
      <c r="DQ48" s="103">
        <f t="shared" si="7"/>
        <v>63922.356000000007</v>
      </c>
      <c r="DR48" s="103">
        <f t="shared" si="7"/>
        <v>67212.322560000001</v>
      </c>
      <c r="DS48" s="103">
        <f t="shared" si="7"/>
        <v>66985.867440000002</v>
      </c>
      <c r="DT48" s="103">
        <f t="shared" si="9"/>
        <v>66972.025439999998</v>
      </c>
      <c r="DU48" s="103">
        <f t="shared" si="9"/>
        <v>71351.080560000002</v>
      </c>
      <c r="DV48" s="103" t="e">
        <f t="shared" si="9"/>
        <v>#VALUE!</v>
      </c>
    </row>
    <row r="49" spans="1:126" ht="15" x14ac:dyDescent="0.25">
      <c r="A49" s="9" t="s">
        <v>102</v>
      </c>
      <c r="B49" s="9" t="s">
        <v>95</v>
      </c>
      <c r="C49" s="2" t="s">
        <v>281</v>
      </c>
      <c r="D49" s="2" t="s">
        <v>281</v>
      </c>
      <c r="E49" s="2" t="s">
        <v>281</v>
      </c>
      <c r="F49" s="2" t="s">
        <v>281</v>
      </c>
      <c r="G49" s="2" t="s">
        <v>281</v>
      </c>
      <c r="H49" s="2" t="s">
        <v>281</v>
      </c>
      <c r="I49" s="2" t="s">
        <v>281</v>
      </c>
      <c r="J49" s="2" t="s">
        <v>281</v>
      </c>
      <c r="K49" s="2" t="s">
        <v>281</v>
      </c>
      <c r="L49" s="2" t="s">
        <v>281</v>
      </c>
      <c r="M49" s="2" t="s">
        <v>281</v>
      </c>
      <c r="N49" s="2" t="s">
        <v>281</v>
      </c>
      <c r="O49" s="2" t="s">
        <v>281</v>
      </c>
      <c r="P49" s="2" t="s">
        <v>281</v>
      </c>
      <c r="Q49" s="2" t="s">
        <v>281</v>
      </c>
      <c r="R49" s="2" t="s">
        <v>281</v>
      </c>
      <c r="S49" s="2">
        <v>23.547000000000001</v>
      </c>
      <c r="T49" s="2">
        <v>25.379000000000001</v>
      </c>
      <c r="U49" s="2">
        <v>25.434999999999999</v>
      </c>
      <c r="V49" s="2">
        <v>28.117000000000001</v>
      </c>
      <c r="W49" s="2">
        <v>28.902999999999999</v>
      </c>
      <c r="X49" s="2">
        <v>32.624000000000002</v>
      </c>
      <c r="Y49" s="2">
        <v>32.918999999999997</v>
      </c>
      <c r="Z49" s="2">
        <v>35.853999999999999</v>
      </c>
      <c r="AA49" s="2">
        <v>34.411999999999999</v>
      </c>
      <c r="AB49" s="2">
        <v>37.195999999999998</v>
      </c>
      <c r="AC49" s="2">
        <v>43.813000000000002</v>
      </c>
      <c r="AD49" s="2">
        <v>45.709000000000003</v>
      </c>
      <c r="AE49" s="2">
        <v>44.963000000000001</v>
      </c>
      <c r="AF49" s="2">
        <v>54.417000000000002</v>
      </c>
      <c r="AG49" s="2">
        <v>61.728999999999999</v>
      </c>
      <c r="AH49" s="2">
        <v>65.054000000000002</v>
      </c>
      <c r="AI49" s="2">
        <v>65.716999999999999</v>
      </c>
      <c r="AJ49" s="2">
        <v>65.147000000000006</v>
      </c>
      <c r="AK49" s="2">
        <v>68.69</v>
      </c>
      <c r="AL49" s="2">
        <v>60.23</v>
      </c>
      <c r="AM49" s="2">
        <v>55.735999999999997</v>
      </c>
      <c r="AN49" s="2">
        <v>55.621000000000002</v>
      </c>
      <c r="AO49" s="2">
        <v>51.9</v>
      </c>
      <c r="AP49" s="2">
        <v>51.93</v>
      </c>
      <c r="AQ49" s="2">
        <v>49.703000000000003</v>
      </c>
      <c r="AR49" s="2">
        <v>53.289000000000001</v>
      </c>
      <c r="AS49" s="2">
        <v>53.62</v>
      </c>
      <c r="AT49" s="2">
        <v>56.042000000000002</v>
      </c>
      <c r="AU49" s="2">
        <v>55.901000000000003</v>
      </c>
      <c r="AV49" s="2">
        <v>56.451999999999998</v>
      </c>
      <c r="AW49" s="2">
        <v>58.585000000000001</v>
      </c>
      <c r="AX49" s="2">
        <v>59.615000000000002</v>
      </c>
      <c r="AY49" s="2">
        <v>62.706000000000003</v>
      </c>
      <c r="AZ49" s="2">
        <v>67.239000000000004</v>
      </c>
      <c r="BA49" s="2">
        <v>69.099999999999994</v>
      </c>
      <c r="BB49" s="2">
        <v>67.537000000000006</v>
      </c>
      <c r="BC49" s="2">
        <v>64.912000000000006</v>
      </c>
      <c r="BD49" s="2">
        <v>63.363</v>
      </c>
      <c r="BE49" s="2">
        <v>61.406999999999996</v>
      </c>
      <c r="BF49" s="2">
        <v>57.482999999999997</v>
      </c>
      <c r="BG49" s="2">
        <v>61.304000000000002</v>
      </c>
      <c r="BH49" s="2">
        <v>72.197999999999993</v>
      </c>
      <c r="BI49" s="2">
        <v>74.289000000000001</v>
      </c>
      <c r="BJ49" s="2">
        <v>79.478999999999999</v>
      </c>
      <c r="BK49" s="2">
        <v>91.948999999999998</v>
      </c>
      <c r="BL49" s="2">
        <v>96.198999999999998</v>
      </c>
      <c r="BM49" s="2">
        <v>100</v>
      </c>
      <c r="BN49" s="2">
        <v>100.77500000000001</v>
      </c>
      <c r="BO49" s="2">
        <v>102.919</v>
      </c>
      <c r="BP49" s="2">
        <v>108.67100000000001</v>
      </c>
      <c r="BQ49" s="2">
        <v>111.39</v>
      </c>
      <c r="BR49" s="2">
        <v>112.30500000000001</v>
      </c>
      <c r="BS49" s="46" t="s">
        <v>1206</v>
      </c>
      <c r="BT49" s="40"/>
      <c r="BU49" s="97" t="str">
        <f t="shared" si="3"/>
        <v xml:space="preserve">    Water transportation</v>
      </c>
      <c r="BZ49" s="100">
        <f>GO!BM49</f>
        <v>49217</v>
      </c>
      <c r="CB49" s="103">
        <f t="shared" si="10"/>
        <v>16201.74423</v>
      </c>
      <c r="CC49" s="103">
        <f t="shared" si="10"/>
        <v>17646.263180000002</v>
      </c>
      <c r="CD49" s="103">
        <f t="shared" si="10"/>
        <v>16936.554039999999</v>
      </c>
      <c r="CE49" s="103">
        <f t="shared" si="10"/>
        <v>18306.75532</v>
      </c>
      <c r="CF49" s="103">
        <f t="shared" si="10"/>
        <v>21563.444210000001</v>
      </c>
      <c r="CG49" s="103">
        <f t="shared" si="10"/>
        <v>22496.598530000003</v>
      </c>
      <c r="CH49" s="103">
        <f t="shared" si="10"/>
        <v>22129.439709999999</v>
      </c>
      <c r="CI49" s="103">
        <f t="shared" si="10"/>
        <v>26782.41489</v>
      </c>
      <c r="CJ49" s="103">
        <f t="shared" si="10"/>
        <v>30381.161930000002</v>
      </c>
      <c r="CK49" s="103">
        <f t="shared" si="10"/>
        <v>32017.627179999999</v>
      </c>
      <c r="CL49" s="103">
        <f t="shared" si="10"/>
        <v>32343.935890000001</v>
      </c>
      <c r="CM49" s="103">
        <f t="shared" si="10"/>
        <v>32063.398990000002</v>
      </c>
      <c r="CN49" s="103">
        <f t="shared" si="10"/>
        <v>33807.157299999999</v>
      </c>
      <c r="CO49" s="103">
        <f t="shared" si="10"/>
        <v>29643.399099999999</v>
      </c>
      <c r="CP49" s="103">
        <f t="shared" si="10"/>
        <v>27431.58712</v>
      </c>
      <c r="CQ49" s="103">
        <f t="shared" si="8"/>
        <v>27374.987570000001</v>
      </c>
      <c r="CR49" s="103">
        <f t="shared" si="8"/>
        <v>25543.623</v>
      </c>
      <c r="CS49" s="103">
        <f t="shared" si="8"/>
        <v>25558.3881</v>
      </c>
      <c r="CT49" s="103">
        <f t="shared" si="8"/>
        <v>24462.325509999999</v>
      </c>
      <c r="CU49" s="103">
        <f t="shared" si="8"/>
        <v>26227.24713</v>
      </c>
      <c r="CV49" s="103">
        <f t="shared" si="8"/>
        <v>26390.1554</v>
      </c>
      <c r="CW49" s="103">
        <f t="shared" si="8"/>
        <v>27582.191140000003</v>
      </c>
      <c r="CX49" s="103">
        <f t="shared" si="8"/>
        <v>27512.795170000001</v>
      </c>
      <c r="CY49" s="103">
        <f t="shared" si="8"/>
        <v>27783.98084</v>
      </c>
      <c r="CZ49" s="103">
        <f t="shared" si="8"/>
        <v>28833.779449999998</v>
      </c>
      <c r="DA49" s="103">
        <f t="shared" si="8"/>
        <v>29340.714550000001</v>
      </c>
      <c r="DB49" s="103">
        <f t="shared" si="8"/>
        <v>30862.012020000002</v>
      </c>
      <c r="DC49" s="103">
        <f t="shared" si="8"/>
        <v>33093.018630000006</v>
      </c>
      <c r="DD49" s="103">
        <f t="shared" si="8"/>
        <v>34008.947</v>
      </c>
      <c r="DE49" s="103">
        <f t="shared" si="7"/>
        <v>33239.685290000001</v>
      </c>
      <c r="DF49" s="103">
        <f t="shared" si="7"/>
        <v>31947.73904</v>
      </c>
      <c r="DG49" s="103">
        <f t="shared" si="7"/>
        <v>31185.367710000002</v>
      </c>
      <c r="DH49" s="103">
        <f t="shared" si="7"/>
        <v>30222.683189999996</v>
      </c>
      <c r="DI49" s="103">
        <f t="shared" si="7"/>
        <v>28291.408109999997</v>
      </c>
      <c r="DJ49" s="103">
        <f t="shared" si="7"/>
        <v>30171.989679999999</v>
      </c>
      <c r="DK49" s="103">
        <f t="shared" si="7"/>
        <v>35533.689659999996</v>
      </c>
      <c r="DL49" s="103">
        <f t="shared" si="7"/>
        <v>36562.817130000003</v>
      </c>
      <c r="DM49" s="103">
        <f t="shared" si="7"/>
        <v>39117.179430000004</v>
      </c>
      <c r="DN49" s="103">
        <f t="shared" si="7"/>
        <v>45254.53933</v>
      </c>
      <c r="DO49" s="103">
        <f t="shared" si="7"/>
        <v>47346.261830000003</v>
      </c>
      <c r="DP49" s="103">
        <f t="shared" si="7"/>
        <v>49217</v>
      </c>
      <c r="DQ49" s="103">
        <f t="shared" si="7"/>
        <v>49598.431750000011</v>
      </c>
      <c r="DR49" s="103">
        <f t="shared" si="7"/>
        <v>50653.644229999998</v>
      </c>
      <c r="DS49" s="103">
        <f t="shared" si="7"/>
        <v>53484.606070000009</v>
      </c>
      <c r="DT49" s="103">
        <f t="shared" si="9"/>
        <v>54822.816299999999</v>
      </c>
      <c r="DU49" s="103">
        <f t="shared" si="9"/>
        <v>55273.151850000009</v>
      </c>
      <c r="DV49" s="103" t="e">
        <f t="shared" si="9"/>
        <v>#VALUE!</v>
      </c>
    </row>
    <row r="50" spans="1:126" ht="15" x14ac:dyDescent="0.25">
      <c r="A50" s="9" t="s">
        <v>104</v>
      </c>
      <c r="B50" s="9" t="s">
        <v>97</v>
      </c>
      <c r="C50" s="2" t="s">
        <v>281</v>
      </c>
      <c r="D50" s="2" t="s">
        <v>281</v>
      </c>
      <c r="E50" s="2" t="s">
        <v>281</v>
      </c>
      <c r="F50" s="2" t="s">
        <v>281</v>
      </c>
      <c r="G50" s="2" t="s">
        <v>281</v>
      </c>
      <c r="H50" s="2" t="s">
        <v>281</v>
      </c>
      <c r="I50" s="2" t="s">
        <v>281</v>
      </c>
      <c r="J50" s="2" t="s">
        <v>281</v>
      </c>
      <c r="K50" s="2" t="s">
        <v>281</v>
      </c>
      <c r="L50" s="2" t="s">
        <v>281</v>
      </c>
      <c r="M50" s="2" t="s">
        <v>281</v>
      </c>
      <c r="N50" s="2" t="s">
        <v>281</v>
      </c>
      <c r="O50" s="2" t="s">
        <v>281</v>
      </c>
      <c r="P50" s="2" t="s">
        <v>281</v>
      </c>
      <c r="Q50" s="2" t="s">
        <v>281</v>
      </c>
      <c r="R50" s="2" t="s">
        <v>281</v>
      </c>
      <c r="S50" s="2">
        <v>25.533999999999999</v>
      </c>
      <c r="T50" s="2">
        <v>27.483000000000001</v>
      </c>
      <c r="U50" s="2">
        <v>27.556000000000001</v>
      </c>
      <c r="V50" s="2">
        <v>29.331</v>
      </c>
      <c r="W50" s="2">
        <v>30.041</v>
      </c>
      <c r="X50" s="2">
        <v>29.802</v>
      </c>
      <c r="Y50" s="2">
        <v>32.936999999999998</v>
      </c>
      <c r="Z50" s="2">
        <v>34.335999999999999</v>
      </c>
      <c r="AA50" s="2">
        <v>34.451999999999998</v>
      </c>
      <c r="AB50" s="2">
        <v>34.996000000000002</v>
      </c>
      <c r="AC50" s="2">
        <v>36.688000000000002</v>
      </c>
      <c r="AD50" s="2">
        <v>38.295000000000002</v>
      </c>
      <c r="AE50" s="2">
        <v>38.055</v>
      </c>
      <c r="AF50" s="2">
        <v>41.360999999999997</v>
      </c>
      <c r="AG50" s="2">
        <v>41.960999999999999</v>
      </c>
      <c r="AH50" s="2">
        <v>44.575000000000003</v>
      </c>
      <c r="AI50" s="2">
        <v>44.548000000000002</v>
      </c>
      <c r="AJ50" s="2">
        <v>40.027999999999999</v>
      </c>
      <c r="AK50" s="2">
        <v>37.616999999999997</v>
      </c>
      <c r="AL50" s="2">
        <v>36.313000000000002</v>
      </c>
      <c r="AM50" s="2">
        <v>42.956000000000003</v>
      </c>
      <c r="AN50" s="2">
        <v>48.027999999999999</v>
      </c>
      <c r="AO50" s="2">
        <v>48.307000000000002</v>
      </c>
      <c r="AP50" s="2">
        <v>49.420999999999999</v>
      </c>
      <c r="AQ50" s="2">
        <v>54.923999999999999</v>
      </c>
      <c r="AR50" s="2">
        <v>61.746000000000002</v>
      </c>
      <c r="AS50" s="2">
        <v>64.748999999999995</v>
      </c>
      <c r="AT50" s="2">
        <v>68.489000000000004</v>
      </c>
      <c r="AU50" s="2">
        <v>69.802999999999997</v>
      </c>
      <c r="AV50" s="2">
        <v>75.570999999999998</v>
      </c>
      <c r="AW50" s="2">
        <v>78.611000000000004</v>
      </c>
      <c r="AX50" s="2">
        <v>85.972999999999999</v>
      </c>
      <c r="AY50" s="2">
        <v>88.31</v>
      </c>
      <c r="AZ50" s="2">
        <v>93.122</v>
      </c>
      <c r="BA50" s="2">
        <v>97.542000000000002</v>
      </c>
      <c r="BB50" s="2">
        <v>102.60899999999999</v>
      </c>
      <c r="BC50" s="2">
        <v>106.627</v>
      </c>
      <c r="BD50" s="2">
        <v>109.387</v>
      </c>
      <c r="BE50" s="2">
        <v>106.843</v>
      </c>
      <c r="BF50" s="2">
        <v>107.414</v>
      </c>
      <c r="BG50" s="2">
        <v>107.485</v>
      </c>
      <c r="BH50" s="2">
        <v>114.46299999999999</v>
      </c>
      <c r="BI50" s="2">
        <v>120.054</v>
      </c>
      <c r="BJ50" s="2">
        <v>123.202</v>
      </c>
      <c r="BK50" s="2">
        <v>123.556</v>
      </c>
      <c r="BL50" s="2">
        <v>117.79300000000001</v>
      </c>
      <c r="BM50" s="2">
        <v>100</v>
      </c>
      <c r="BN50" s="2">
        <v>106.81100000000001</v>
      </c>
      <c r="BO50" s="2">
        <v>112.23</v>
      </c>
      <c r="BP50" s="2">
        <v>116.006</v>
      </c>
      <c r="BQ50" s="2">
        <v>118.039</v>
      </c>
      <c r="BR50" s="2">
        <v>124.404</v>
      </c>
      <c r="BS50" s="45" t="s">
        <v>409</v>
      </c>
      <c r="BT50" s="40"/>
      <c r="BU50" s="97" t="str">
        <f t="shared" si="3"/>
        <v xml:space="preserve">    Truck transportation</v>
      </c>
      <c r="BZ50" s="100">
        <f>GO!BM50</f>
        <v>233199</v>
      </c>
      <c r="CB50" s="103">
        <f t="shared" si="10"/>
        <v>76808.754629999996</v>
      </c>
      <c r="CC50" s="103">
        <f t="shared" si="10"/>
        <v>80071.208639999997</v>
      </c>
      <c r="CD50" s="103">
        <f t="shared" si="10"/>
        <v>80341.71948</v>
      </c>
      <c r="CE50" s="103">
        <f t="shared" si="10"/>
        <v>81610.322040000014</v>
      </c>
      <c r="CF50" s="103">
        <f t="shared" si="10"/>
        <v>85556.049120000011</v>
      </c>
      <c r="CG50" s="103">
        <f t="shared" si="10"/>
        <v>89303.557050000003</v>
      </c>
      <c r="CH50" s="103">
        <f t="shared" si="10"/>
        <v>88743.879450000008</v>
      </c>
      <c r="CI50" s="103">
        <f t="shared" si="10"/>
        <v>96453.438389999996</v>
      </c>
      <c r="CJ50" s="103">
        <f t="shared" si="10"/>
        <v>97852.632389999999</v>
      </c>
      <c r="CK50" s="103">
        <f t="shared" si="10"/>
        <v>103948.45425000001</v>
      </c>
      <c r="CL50" s="103">
        <f t="shared" si="10"/>
        <v>103885.49052000001</v>
      </c>
      <c r="CM50" s="103">
        <f t="shared" si="10"/>
        <v>93344.895720000015</v>
      </c>
      <c r="CN50" s="103">
        <f t="shared" si="10"/>
        <v>87722.467829999994</v>
      </c>
      <c r="CO50" s="103">
        <f t="shared" si="10"/>
        <v>84681.55287</v>
      </c>
      <c r="CP50" s="103">
        <f t="shared" si="10"/>
        <v>100172.96244000002</v>
      </c>
      <c r="CQ50" s="103">
        <f t="shared" si="8"/>
        <v>112000.81572000001</v>
      </c>
      <c r="CR50" s="103">
        <f t="shared" si="8"/>
        <v>112651.44093000001</v>
      </c>
      <c r="CS50" s="103">
        <f t="shared" si="8"/>
        <v>115249.27778999999</v>
      </c>
      <c r="CT50" s="103">
        <f t="shared" si="8"/>
        <v>128082.21876</v>
      </c>
      <c r="CU50" s="103">
        <f t="shared" si="8"/>
        <v>143991.05454000001</v>
      </c>
      <c r="CV50" s="103">
        <f t="shared" si="8"/>
        <v>150994.02051</v>
      </c>
      <c r="CW50" s="103">
        <f t="shared" si="8"/>
        <v>159715.66311000002</v>
      </c>
      <c r="CX50" s="103">
        <f t="shared" si="8"/>
        <v>162779.89797000002</v>
      </c>
      <c r="CY50" s="103">
        <f t="shared" si="8"/>
        <v>176230.81629000002</v>
      </c>
      <c r="CZ50" s="103">
        <f t="shared" si="8"/>
        <v>183320.06589000003</v>
      </c>
      <c r="DA50" s="103">
        <f t="shared" si="8"/>
        <v>200488.17627</v>
      </c>
      <c r="DB50" s="103">
        <f t="shared" si="8"/>
        <v>205938.03690000001</v>
      </c>
      <c r="DC50" s="103">
        <f t="shared" si="8"/>
        <v>217159.57278000002</v>
      </c>
      <c r="DD50" s="103">
        <f t="shared" si="8"/>
        <v>227466.96857999999</v>
      </c>
      <c r="DE50" s="103">
        <f t="shared" si="7"/>
        <v>239283.16191</v>
      </c>
      <c r="DF50" s="103">
        <f t="shared" si="7"/>
        <v>248653.09772999998</v>
      </c>
      <c r="DG50" s="103">
        <f t="shared" si="7"/>
        <v>255089.39013000001</v>
      </c>
      <c r="DH50" s="103">
        <f t="shared" si="7"/>
        <v>249156.80757</v>
      </c>
      <c r="DI50" s="103">
        <f t="shared" si="7"/>
        <v>250488.37385999999</v>
      </c>
      <c r="DJ50" s="103">
        <f t="shared" si="7"/>
        <v>250653.94515000001</v>
      </c>
      <c r="DK50" s="103">
        <f t="shared" si="7"/>
        <v>266926.57136999996</v>
      </c>
      <c r="DL50" s="103">
        <f t="shared" si="7"/>
        <v>279964.72746000002</v>
      </c>
      <c r="DM50" s="103">
        <f t="shared" si="7"/>
        <v>287305.83198000002</v>
      </c>
      <c r="DN50" s="103">
        <f t="shared" si="7"/>
        <v>288131.35644</v>
      </c>
      <c r="DO50" s="103">
        <f t="shared" si="7"/>
        <v>274692.09807000001</v>
      </c>
      <c r="DP50" s="103">
        <f t="shared" si="7"/>
        <v>233199</v>
      </c>
      <c r="DQ50" s="103">
        <f t="shared" si="7"/>
        <v>249082.18389000001</v>
      </c>
      <c r="DR50" s="103">
        <f t="shared" si="7"/>
        <v>261719.2377</v>
      </c>
      <c r="DS50" s="103">
        <f t="shared" si="7"/>
        <v>270524.83194</v>
      </c>
      <c r="DT50" s="103">
        <f t="shared" si="9"/>
        <v>275265.76760999998</v>
      </c>
      <c r="DU50" s="103">
        <f t="shared" si="9"/>
        <v>290108.88396000001</v>
      </c>
      <c r="DV50" s="103" t="e">
        <f t="shared" si="9"/>
        <v>#VALUE!</v>
      </c>
    </row>
    <row r="51" spans="1:126" ht="15" x14ac:dyDescent="0.25">
      <c r="A51" s="9" t="s">
        <v>106</v>
      </c>
      <c r="B51" s="9" t="s">
        <v>99</v>
      </c>
      <c r="C51" s="2" t="s">
        <v>281</v>
      </c>
      <c r="D51" s="2" t="s">
        <v>281</v>
      </c>
      <c r="E51" s="2" t="s">
        <v>281</v>
      </c>
      <c r="F51" s="2" t="s">
        <v>281</v>
      </c>
      <c r="G51" s="2" t="s">
        <v>281</v>
      </c>
      <c r="H51" s="2" t="s">
        <v>281</v>
      </c>
      <c r="I51" s="2" t="s">
        <v>281</v>
      </c>
      <c r="J51" s="2" t="s">
        <v>281</v>
      </c>
      <c r="K51" s="2" t="s">
        <v>281</v>
      </c>
      <c r="L51" s="2" t="s">
        <v>281</v>
      </c>
      <c r="M51" s="2" t="s">
        <v>281</v>
      </c>
      <c r="N51" s="2" t="s">
        <v>281</v>
      </c>
      <c r="O51" s="2" t="s">
        <v>281</v>
      </c>
      <c r="P51" s="2" t="s">
        <v>281</v>
      </c>
      <c r="Q51" s="2" t="s">
        <v>281</v>
      </c>
      <c r="R51" s="2" t="s">
        <v>281</v>
      </c>
      <c r="S51" s="2">
        <v>62.841999999999999</v>
      </c>
      <c r="T51" s="2">
        <v>63.109000000000002</v>
      </c>
      <c r="U51" s="2">
        <v>64.176000000000002</v>
      </c>
      <c r="V51" s="2">
        <v>65.798000000000002</v>
      </c>
      <c r="W51" s="2">
        <v>67.525999999999996</v>
      </c>
      <c r="X51" s="2">
        <v>71.155000000000001</v>
      </c>
      <c r="Y51" s="2">
        <v>74.792000000000002</v>
      </c>
      <c r="Z51" s="2">
        <v>77.293999999999997</v>
      </c>
      <c r="AA51" s="2">
        <v>78.926000000000002</v>
      </c>
      <c r="AB51" s="2">
        <v>81.492000000000004</v>
      </c>
      <c r="AC51" s="2">
        <v>80.638999999999996</v>
      </c>
      <c r="AD51" s="2">
        <v>81.650999999999996</v>
      </c>
      <c r="AE51" s="2">
        <v>80.692999999999998</v>
      </c>
      <c r="AF51" s="2">
        <v>81.751000000000005</v>
      </c>
      <c r="AG51" s="2">
        <v>82.578999999999994</v>
      </c>
      <c r="AH51" s="2">
        <v>81.006</v>
      </c>
      <c r="AI51" s="2">
        <v>82.256</v>
      </c>
      <c r="AJ51" s="2">
        <v>75.599000000000004</v>
      </c>
      <c r="AK51" s="2">
        <v>70.183999999999997</v>
      </c>
      <c r="AL51" s="2">
        <v>70.034999999999997</v>
      </c>
      <c r="AM51" s="2">
        <v>71.027000000000001</v>
      </c>
      <c r="AN51" s="2">
        <v>71.236999999999995</v>
      </c>
      <c r="AO51" s="2">
        <v>71.016000000000005</v>
      </c>
      <c r="AP51" s="2">
        <v>70.965000000000003</v>
      </c>
      <c r="AQ51" s="2">
        <v>69.397000000000006</v>
      </c>
      <c r="AR51" s="2">
        <v>68.662000000000006</v>
      </c>
      <c r="AS51" s="2">
        <v>71.331999999999994</v>
      </c>
      <c r="AT51" s="2">
        <v>73.745999999999995</v>
      </c>
      <c r="AU51" s="2">
        <v>72.405000000000001</v>
      </c>
      <c r="AV51" s="2">
        <v>71.311999999999998</v>
      </c>
      <c r="AW51" s="2">
        <v>72.426000000000002</v>
      </c>
      <c r="AX51" s="2">
        <v>74.02</v>
      </c>
      <c r="AY51" s="2">
        <v>75.73</v>
      </c>
      <c r="AZ51" s="2">
        <v>76.167000000000002</v>
      </c>
      <c r="BA51" s="2">
        <v>79.331000000000003</v>
      </c>
      <c r="BB51" s="2">
        <v>85.825000000000003</v>
      </c>
      <c r="BC51" s="2">
        <v>85.129000000000005</v>
      </c>
      <c r="BD51" s="2">
        <v>81.930999999999997</v>
      </c>
      <c r="BE51" s="2">
        <v>81.983999999999995</v>
      </c>
      <c r="BF51" s="2">
        <v>81.88</v>
      </c>
      <c r="BG51" s="2">
        <v>79.158000000000001</v>
      </c>
      <c r="BH51" s="2">
        <v>89.576999999999998</v>
      </c>
      <c r="BI51" s="2">
        <v>95.462999999999994</v>
      </c>
      <c r="BJ51" s="2">
        <v>104.044</v>
      </c>
      <c r="BK51" s="2">
        <v>108.682</v>
      </c>
      <c r="BL51" s="2">
        <v>104.735</v>
      </c>
      <c r="BM51" s="2">
        <v>100</v>
      </c>
      <c r="BN51" s="2">
        <v>97.343000000000004</v>
      </c>
      <c r="BO51" s="2">
        <v>98.876000000000005</v>
      </c>
      <c r="BP51" s="2">
        <v>101.733</v>
      </c>
      <c r="BQ51" s="2">
        <v>101.88800000000001</v>
      </c>
      <c r="BR51" s="2">
        <v>106.133</v>
      </c>
      <c r="BS51" s="45" t="s">
        <v>410</v>
      </c>
      <c r="BT51" s="40"/>
      <c r="BU51" s="97" t="str">
        <f t="shared" si="3"/>
        <v xml:space="preserve">    Transit and ground passenger transportation</v>
      </c>
      <c r="BZ51" s="100">
        <f>GO!BM51</f>
        <v>45148</v>
      </c>
      <c r="CB51" s="103">
        <f t="shared" si="10"/>
        <v>33767.09216</v>
      </c>
      <c r="CC51" s="103">
        <f t="shared" si="10"/>
        <v>34896.695119999997</v>
      </c>
      <c r="CD51" s="103">
        <f t="shared" si="10"/>
        <v>35633.510479999997</v>
      </c>
      <c r="CE51" s="103">
        <f t="shared" si="10"/>
        <v>36792.008160000005</v>
      </c>
      <c r="CF51" s="103">
        <f t="shared" si="10"/>
        <v>36406.89572</v>
      </c>
      <c r="CG51" s="103">
        <f t="shared" si="10"/>
        <v>36863.79348</v>
      </c>
      <c r="CH51" s="103">
        <f t="shared" si="10"/>
        <v>36431.27564</v>
      </c>
      <c r="CI51" s="103">
        <f t="shared" si="10"/>
        <v>36908.941480000001</v>
      </c>
      <c r="CJ51" s="103">
        <f t="shared" si="10"/>
        <v>37282.766920000002</v>
      </c>
      <c r="CK51" s="103">
        <f t="shared" si="10"/>
        <v>36572.588879999996</v>
      </c>
      <c r="CL51" s="103">
        <f t="shared" si="10"/>
        <v>37136.938880000002</v>
      </c>
      <c r="CM51" s="103">
        <f t="shared" si="10"/>
        <v>34131.436520000003</v>
      </c>
      <c r="CN51" s="103">
        <f t="shared" si="10"/>
        <v>31686.672319999998</v>
      </c>
      <c r="CO51" s="103">
        <f t="shared" si="10"/>
        <v>31619.401799999996</v>
      </c>
      <c r="CP51" s="103">
        <f t="shared" si="10"/>
        <v>32067.269960000005</v>
      </c>
      <c r="CQ51" s="103">
        <f t="shared" si="8"/>
        <v>32162.080760000001</v>
      </c>
      <c r="CR51" s="103">
        <f t="shared" si="8"/>
        <v>32062.303680000005</v>
      </c>
      <c r="CS51" s="103">
        <f t="shared" si="8"/>
        <v>32039.278200000004</v>
      </c>
      <c r="CT51" s="103">
        <f t="shared" si="8"/>
        <v>31331.35756</v>
      </c>
      <c r="CU51" s="103">
        <f t="shared" si="8"/>
        <v>30999.519760000003</v>
      </c>
      <c r="CV51" s="103">
        <f t="shared" si="8"/>
        <v>32204.97136</v>
      </c>
      <c r="CW51" s="103">
        <f t="shared" si="8"/>
        <v>33294.844079999995</v>
      </c>
      <c r="CX51" s="103">
        <f t="shared" si="8"/>
        <v>32689.4094</v>
      </c>
      <c r="CY51" s="103">
        <f t="shared" si="8"/>
        <v>32195.941760000002</v>
      </c>
      <c r="CZ51" s="103">
        <f t="shared" si="8"/>
        <v>32698.890480000002</v>
      </c>
      <c r="DA51" s="103">
        <f t="shared" si="8"/>
        <v>33418.549599999998</v>
      </c>
      <c r="DB51" s="103">
        <f t="shared" si="8"/>
        <v>34190.580399999999</v>
      </c>
      <c r="DC51" s="103">
        <f t="shared" si="8"/>
        <v>34387.877160000004</v>
      </c>
      <c r="DD51" s="103">
        <f t="shared" si="8"/>
        <v>35816.359880000004</v>
      </c>
      <c r="DE51" s="103">
        <f t="shared" si="7"/>
        <v>38748.271000000001</v>
      </c>
      <c r="DF51" s="103">
        <f t="shared" si="7"/>
        <v>38434.040919999999</v>
      </c>
      <c r="DG51" s="103">
        <f t="shared" si="7"/>
        <v>36990.207879999994</v>
      </c>
      <c r="DH51" s="103">
        <f t="shared" si="7"/>
        <v>37014.136319999998</v>
      </c>
      <c r="DI51" s="103">
        <f t="shared" si="7"/>
        <v>36967.182399999998</v>
      </c>
      <c r="DJ51" s="103">
        <f t="shared" si="7"/>
        <v>35738.253840000005</v>
      </c>
      <c r="DK51" s="103">
        <f t="shared" si="7"/>
        <v>40442.223959999996</v>
      </c>
      <c r="DL51" s="103">
        <f t="shared" si="7"/>
        <v>43099.635239999996</v>
      </c>
      <c r="DM51" s="103">
        <f t="shared" si="7"/>
        <v>46973.78512</v>
      </c>
      <c r="DN51" s="103">
        <f t="shared" si="7"/>
        <v>49067.749360000002</v>
      </c>
      <c r="DO51" s="103">
        <f t="shared" si="7"/>
        <v>47285.757800000007</v>
      </c>
      <c r="DP51" s="103">
        <f t="shared" si="7"/>
        <v>45148</v>
      </c>
      <c r="DQ51" s="103">
        <f t="shared" si="7"/>
        <v>43948.417640000007</v>
      </c>
      <c r="DR51" s="103">
        <f t="shared" si="7"/>
        <v>44640.536480000002</v>
      </c>
      <c r="DS51" s="103">
        <f t="shared" si="7"/>
        <v>45930.414840000005</v>
      </c>
      <c r="DT51" s="103">
        <f t="shared" si="9"/>
        <v>46000.394240000009</v>
      </c>
      <c r="DU51" s="103">
        <f t="shared" si="9"/>
        <v>47916.926839999993</v>
      </c>
      <c r="DV51" s="103" t="e">
        <f t="shared" si="9"/>
        <v>#VALUE!</v>
      </c>
    </row>
    <row r="52" spans="1:126" ht="15" x14ac:dyDescent="0.25">
      <c r="A52" s="9" t="s">
        <v>108</v>
      </c>
      <c r="B52" s="9" t="s">
        <v>101</v>
      </c>
      <c r="C52" s="2" t="s">
        <v>281</v>
      </c>
      <c r="D52" s="2" t="s">
        <v>281</v>
      </c>
      <c r="E52" s="2" t="s">
        <v>281</v>
      </c>
      <c r="F52" s="2" t="s">
        <v>281</v>
      </c>
      <c r="G52" s="2" t="s">
        <v>281</v>
      </c>
      <c r="H52" s="2" t="s">
        <v>281</v>
      </c>
      <c r="I52" s="2" t="s">
        <v>281</v>
      </c>
      <c r="J52" s="2" t="s">
        <v>281</v>
      </c>
      <c r="K52" s="2" t="s">
        <v>281</v>
      </c>
      <c r="L52" s="2" t="s">
        <v>281</v>
      </c>
      <c r="M52" s="2" t="s">
        <v>281</v>
      </c>
      <c r="N52" s="2" t="s">
        <v>281</v>
      </c>
      <c r="O52" s="2" t="s">
        <v>281</v>
      </c>
      <c r="P52" s="2" t="s">
        <v>281</v>
      </c>
      <c r="Q52" s="2" t="s">
        <v>281</v>
      </c>
      <c r="R52" s="2" t="s">
        <v>281</v>
      </c>
      <c r="S52" s="2">
        <v>35.32</v>
      </c>
      <c r="T52" s="2">
        <v>39.072000000000003</v>
      </c>
      <c r="U52" s="2">
        <v>42.454999999999998</v>
      </c>
      <c r="V52" s="2">
        <v>46.777000000000001</v>
      </c>
      <c r="W52" s="2">
        <v>51.209000000000003</v>
      </c>
      <c r="X52" s="2">
        <v>55.869</v>
      </c>
      <c r="Y52" s="2">
        <v>61.692999999999998</v>
      </c>
      <c r="Z52" s="2">
        <v>66.325999999999993</v>
      </c>
      <c r="AA52" s="2">
        <v>68.17</v>
      </c>
      <c r="AB52" s="2">
        <v>71.936999999999998</v>
      </c>
      <c r="AC52" s="2">
        <v>77.707999999999998</v>
      </c>
      <c r="AD52" s="2">
        <v>78.56</v>
      </c>
      <c r="AE52" s="2">
        <v>79.8</v>
      </c>
      <c r="AF52" s="2">
        <v>82.613</v>
      </c>
      <c r="AG52" s="2">
        <v>89.24</v>
      </c>
      <c r="AH52" s="2">
        <v>126.163</v>
      </c>
      <c r="AI52" s="2">
        <v>132.41999999999999</v>
      </c>
      <c r="AJ52" s="2">
        <v>126.434</v>
      </c>
      <c r="AK52" s="2">
        <v>119.748</v>
      </c>
      <c r="AL52" s="2">
        <v>118.434</v>
      </c>
      <c r="AM52" s="2">
        <v>115.212</v>
      </c>
      <c r="AN52" s="2">
        <v>116.40600000000001</v>
      </c>
      <c r="AO52" s="2">
        <v>113.809</v>
      </c>
      <c r="AP52" s="2">
        <v>116.16200000000001</v>
      </c>
      <c r="AQ52" s="2">
        <v>122.13500000000001</v>
      </c>
      <c r="AR52" s="2">
        <v>124.633</v>
      </c>
      <c r="AS52" s="2">
        <v>124.724</v>
      </c>
      <c r="AT52" s="2">
        <v>123.316</v>
      </c>
      <c r="AU52" s="2">
        <v>123.24299999999999</v>
      </c>
      <c r="AV52" s="2">
        <v>127.498</v>
      </c>
      <c r="AW52" s="2">
        <v>129.964</v>
      </c>
      <c r="AX52" s="2">
        <v>130.62299999999999</v>
      </c>
      <c r="AY52" s="2">
        <v>130.91399999999999</v>
      </c>
      <c r="AZ52" s="2">
        <v>135.36600000000001</v>
      </c>
      <c r="BA52" s="2">
        <v>136.15</v>
      </c>
      <c r="BB52" s="2">
        <v>141.12</v>
      </c>
      <c r="BC52" s="2">
        <v>142.43</v>
      </c>
      <c r="BD52" s="2">
        <v>131.99700000000001</v>
      </c>
      <c r="BE52" s="2">
        <v>125.477</v>
      </c>
      <c r="BF52" s="2">
        <v>121.374</v>
      </c>
      <c r="BG52" s="2">
        <v>120.089</v>
      </c>
      <c r="BH52" s="2">
        <v>118.619</v>
      </c>
      <c r="BI52" s="2">
        <v>113.13</v>
      </c>
      <c r="BJ52" s="2">
        <v>111.65</v>
      </c>
      <c r="BK52" s="2">
        <v>112.872</v>
      </c>
      <c r="BL52" s="2">
        <v>121.17400000000001</v>
      </c>
      <c r="BM52" s="2">
        <v>100</v>
      </c>
      <c r="BN52" s="2">
        <v>99.596000000000004</v>
      </c>
      <c r="BO52" s="2">
        <v>101.254</v>
      </c>
      <c r="BP52" s="2">
        <v>99.802999999999997</v>
      </c>
      <c r="BQ52" s="2">
        <v>100.08799999999999</v>
      </c>
      <c r="BR52" s="2">
        <v>112.08499999999999</v>
      </c>
      <c r="BS52" s="45" t="s">
        <v>411</v>
      </c>
      <c r="BT52" s="40"/>
      <c r="BU52" s="97" t="str">
        <f t="shared" si="3"/>
        <v xml:space="preserve">    Pipeline transportation</v>
      </c>
      <c r="BZ52" s="100">
        <f>GO!BM52</f>
        <v>23971</v>
      </c>
      <c r="CB52" s="103">
        <f t="shared" si="10"/>
        <v>14788.429029999999</v>
      </c>
      <c r="CC52" s="103">
        <f t="shared" si="10"/>
        <v>15899.005459999998</v>
      </c>
      <c r="CD52" s="103">
        <f t="shared" si="10"/>
        <v>16341.030700000001</v>
      </c>
      <c r="CE52" s="103">
        <f t="shared" si="10"/>
        <v>17244.01827</v>
      </c>
      <c r="CF52" s="103">
        <f t="shared" si="10"/>
        <v>18627.384679999999</v>
      </c>
      <c r="CG52" s="103">
        <f t="shared" si="10"/>
        <v>18831.617600000001</v>
      </c>
      <c r="CH52" s="103">
        <f t="shared" si="10"/>
        <v>19128.858</v>
      </c>
      <c r="CI52" s="103">
        <f t="shared" si="10"/>
        <v>19803.162230000002</v>
      </c>
      <c r="CJ52" s="103">
        <f t="shared" si="10"/>
        <v>21391.720400000002</v>
      </c>
      <c r="CK52" s="103">
        <f t="shared" si="10"/>
        <v>30242.532730000003</v>
      </c>
      <c r="CL52" s="103">
        <f t="shared" si="10"/>
        <v>31742.3982</v>
      </c>
      <c r="CM52" s="103">
        <f t="shared" si="10"/>
        <v>30307.494139999999</v>
      </c>
      <c r="CN52" s="103">
        <f t="shared" si="10"/>
        <v>28704.793080000003</v>
      </c>
      <c r="CO52" s="103">
        <f t="shared" si="10"/>
        <v>28389.814139999999</v>
      </c>
      <c r="CP52" s="103">
        <f t="shared" si="10"/>
        <v>27617.468519999999</v>
      </c>
      <c r="CQ52" s="103">
        <f t="shared" si="8"/>
        <v>27903.682260000001</v>
      </c>
      <c r="CR52" s="103">
        <f t="shared" si="8"/>
        <v>27281.15539</v>
      </c>
      <c r="CS52" s="103">
        <f t="shared" si="8"/>
        <v>27845.193020000002</v>
      </c>
      <c r="CT52" s="103">
        <f t="shared" si="8"/>
        <v>29276.98085</v>
      </c>
      <c r="CU52" s="103">
        <f t="shared" si="8"/>
        <v>29875.776429999998</v>
      </c>
      <c r="CV52" s="103">
        <f t="shared" si="8"/>
        <v>29897.590040000003</v>
      </c>
      <c r="CW52" s="103">
        <f t="shared" si="8"/>
        <v>29560.078360000003</v>
      </c>
      <c r="CX52" s="103">
        <f t="shared" si="8"/>
        <v>29542.579529999999</v>
      </c>
      <c r="CY52" s="103">
        <f t="shared" si="8"/>
        <v>30562.545580000002</v>
      </c>
      <c r="CZ52" s="103">
        <f t="shared" si="8"/>
        <v>31153.670439999998</v>
      </c>
      <c r="DA52" s="103">
        <f t="shared" si="8"/>
        <v>31311.639329999998</v>
      </c>
      <c r="DB52" s="103">
        <f t="shared" si="8"/>
        <v>31381.394939999995</v>
      </c>
      <c r="DC52" s="103">
        <f t="shared" si="8"/>
        <v>32448.583860000006</v>
      </c>
      <c r="DD52" s="103">
        <f t="shared" si="8"/>
        <v>32636.516500000002</v>
      </c>
      <c r="DE52" s="103">
        <f t="shared" si="7"/>
        <v>33827.875200000002</v>
      </c>
      <c r="DF52" s="103">
        <f t="shared" si="7"/>
        <v>34141.895300000004</v>
      </c>
      <c r="DG52" s="103">
        <f t="shared" si="7"/>
        <v>31641.000870000003</v>
      </c>
      <c r="DH52" s="103">
        <f t="shared" si="7"/>
        <v>30078.091669999998</v>
      </c>
      <c r="DI52" s="103">
        <f t="shared" si="7"/>
        <v>29094.561540000002</v>
      </c>
      <c r="DJ52" s="103">
        <f t="shared" si="7"/>
        <v>28786.534189999998</v>
      </c>
      <c r="DK52" s="103">
        <f t="shared" si="7"/>
        <v>28434.160490000002</v>
      </c>
      <c r="DL52" s="103">
        <f t="shared" si="7"/>
        <v>27118.3923</v>
      </c>
      <c r="DM52" s="103">
        <f t="shared" si="7"/>
        <v>26763.621500000001</v>
      </c>
      <c r="DN52" s="103">
        <f t="shared" si="7"/>
        <v>27056.547119999999</v>
      </c>
      <c r="DO52" s="103">
        <f t="shared" si="7"/>
        <v>29046.619540000003</v>
      </c>
      <c r="DP52" s="103">
        <f t="shared" si="7"/>
        <v>23971</v>
      </c>
      <c r="DQ52" s="103">
        <f t="shared" si="7"/>
        <v>23874.157159999999</v>
      </c>
      <c r="DR52" s="103">
        <f t="shared" si="7"/>
        <v>24271.59634</v>
      </c>
      <c r="DS52" s="103">
        <f t="shared" si="7"/>
        <v>23923.777129999999</v>
      </c>
      <c r="DT52" s="103">
        <f t="shared" si="9"/>
        <v>23992.09448</v>
      </c>
      <c r="DU52" s="103">
        <f t="shared" si="9"/>
        <v>26867.895349999999</v>
      </c>
      <c r="DV52" s="103" t="e">
        <f t="shared" si="9"/>
        <v>#VALUE!</v>
      </c>
    </row>
    <row r="53" spans="1:126" ht="15" x14ac:dyDescent="0.25">
      <c r="A53" s="9" t="s">
        <v>109</v>
      </c>
      <c r="B53" s="9" t="s">
        <v>103</v>
      </c>
      <c r="C53" s="2" t="s">
        <v>281</v>
      </c>
      <c r="D53" s="2" t="s">
        <v>281</v>
      </c>
      <c r="E53" s="2" t="s">
        <v>281</v>
      </c>
      <c r="F53" s="2" t="s">
        <v>281</v>
      </c>
      <c r="G53" s="2" t="s">
        <v>281</v>
      </c>
      <c r="H53" s="2" t="s">
        <v>281</v>
      </c>
      <c r="I53" s="2" t="s">
        <v>281</v>
      </c>
      <c r="J53" s="2" t="s">
        <v>281</v>
      </c>
      <c r="K53" s="2" t="s">
        <v>281</v>
      </c>
      <c r="L53" s="2" t="s">
        <v>281</v>
      </c>
      <c r="M53" s="2" t="s">
        <v>281</v>
      </c>
      <c r="N53" s="2" t="s">
        <v>281</v>
      </c>
      <c r="O53" s="2" t="s">
        <v>281</v>
      </c>
      <c r="P53" s="2" t="s">
        <v>281</v>
      </c>
      <c r="Q53" s="2" t="s">
        <v>281</v>
      </c>
      <c r="R53" s="2" t="s">
        <v>281</v>
      </c>
      <c r="S53" s="2">
        <v>22.036000000000001</v>
      </c>
      <c r="T53" s="2">
        <v>23.414000000000001</v>
      </c>
      <c r="U53" s="2">
        <v>24.946000000000002</v>
      </c>
      <c r="V53" s="2">
        <v>26.227</v>
      </c>
      <c r="W53" s="2">
        <v>26.707000000000001</v>
      </c>
      <c r="X53" s="2">
        <v>28.76</v>
      </c>
      <c r="Y53" s="2">
        <v>31.917999999999999</v>
      </c>
      <c r="Z53" s="2">
        <v>32.533000000000001</v>
      </c>
      <c r="AA53" s="2">
        <v>33.761000000000003</v>
      </c>
      <c r="AB53" s="2">
        <v>36.491</v>
      </c>
      <c r="AC53" s="2">
        <v>39.978999999999999</v>
      </c>
      <c r="AD53" s="2">
        <v>43.945</v>
      </c>
      <c r="AE53" s="2">
        <v>43.05</v>
      </c>
      <c r="AF53" s="2">
        <v>45.441000000000003</v>
      </c>
      <c r="AG53" s="2">
        <v>48.165999999999997</v>
      </c>
      <c r="AH53" s="2">
        <v>51.313000000000002</v>
      </c>
      <c r="AI53" s="2">
        <v>50.735999999999997</v>
      </c>
      <c r="AJ53" s="2">
        <v>52.488999999999997</v>
      </c>
      <c r="AK53" s="2">
        <v>48.497</v>
      </c>
      <c r="AL53" s="2">
        <v>48.061</v>
      </c>
      <c r="AM53" s="2">
        <v>50.319000000000003</v>
      </c>
      <c r="AN53" s="2">
        <v>53.219000000000001</v>
      </c>
      <c r="AO53" s="2">
        <v>50.939</v>
      </c>
      <c r="AP53" s="2">
        <v>51.427999999999997</v>
      </c>
      <c r="AQ53" s="2">
        <v>52.253999999999998</v>
      </c>
      <c r="AR53" s="2">
        <v>56.27</v>
      </c>
      <c r="AS53" s="2">
        <v>57.744</v>
      </c>
      <c r="AT53" s="2">
        <v>59.383000000000003</v>
      </c>
      <c r="AU53" s="2">
        <v>61.813000000000002</v>
      </c>
      <c r="AV53" s="2">
        <v>64.942999999999998</v>
      </c>
      <c r="AW53" s="2">
        <v>66.325999999999993</v>
      </c>
      <c r="AX53" s="2">
        <v>68.126000000000005</v>
      </c>
      <c r="AY53" s="2">
        <v>69.606999999999999</v>
      </c>
      <c r="AZ53" s="2">
        <v>71.733999999999995</v>
      </c>
      <c r="BA53" s="2">
        <v>74.259</v>
      </c>
      <c r="BB53" s="2">
        <v>83.701999999999998</v>
      </c>
      <c r="BC53" s="2">
        <v>89.83</v>
      </c>
      <c r="BD53" s="2">
        <v>94.286000000000001</v>
      </c>
      <c r="BE53" s="2">
        <v>94.504999999999995</v>
      </c>
      <c r="BF53" s="2">
        <v>96.584000000000003</v>
      </c>
      <c r="BG53" s="2">
        <v>99.209000000000003</v>
      </c>
      <c r="BH53" s="2">
        <v>103.789</v>
      </c>
      <c r="BI53" s="2">
        <v>106.705</v>
      </c>
      <c r="BJ53" s="2">
        <v>112.953</v>
      </c>
      <c r="BK53" s="2">
        <v>114.958</v>
      </c>
      <c r="BL53" s="2">
        <v>112.566</v>
      </c>
      <c r="BM53" s="2">
        <v>100</v>
      </c>
      <c r="BN53" s="2">
        <v>101.40900000000001</v>
      </c>
      <c r="BO53" s="2">
        <v>104.101</v>
      </c>
      <c r="BP53" s="2">
        <v>105.755</v>
      </c>
      <c r="BQ53" s="2">
        <v>107.06699999999999</v>
      </c>
      <c r="BR53" s="2">
        <v>111.65</v>
      </c>
      <c r="BS53" s="45" t="s">
        <v>412</v>
      </c>
      <c r="BT53" s="40"/>
      <c r="BU53" s="97" t="str">
        <f t="shared" si="3"/>
        <v xml:space="preserve">    Other transportation and support activities</v>
      </c>
      <c r="BZ53" s="100">
        <f>GO!BM53</f>
        <v>159176</v>
      </c>
      <c r="CB53" s="103">
        <f t="shared" si="10"/>
        <v>50805.795680000003</v>
      </c>
      <c r="CC53" s="103">
        <f t="shared" si="10"/>
        <v>51784.728080000001</v>
      </c>
      <c r="CD53" s="103">
        <f t="shared" si="10"/>
        <v>53739.409360000005</v>
      </c>
      <c r="CE53" s="103">
        <f t="shared" si="10"/>
        <v>58084.91416</v>
      </c>
      <c r="CF53" s="103">
        <f t="shared" si="10"/>
        <v>63636.973039999997</v>
      </c>
      <c r="CG53" s="103">
        <f t="shared" si="10"/>
        <v>69949.893200000006</v>
      </c>
      <c r="CH53" s="103">
        <f t="shared" si="10"/>
        <v>68525.267999999996</v>
      </c>
      <c r="CI53" s="103">
        <f t="shared" si="10"/>
        <v>72331.166160000008</v>
      </c>
      <c r="CJ53" s="103">
        <f t="shared" si="10"/>
        <v>76668.712159999995</v>
      </c>
      <c r="CK53" s="103">
        <f t="shared" si="10"/>
        <v>81677.980880000003</v>
      </c>
      <c r="CL53" s="103">
        <f t="shared" si="10"/>
        <v>80759.535359999994</v>
      </c>
      <c r="CM53" s="103">
        <f t="shared" si="10"/>
        <v>83549.890639999998</v>
      </c>
      <c r="CN53" s="103">
        <f t="shared" si="10"/>
        <v>77195.584719999999</v>
      </c>
      <c r="CO53" s="103">
        <f t="shared" si="10"/>
        <v>76501.577359999996</v>
      </c>
      <c r="CP53" s="103">
        <f t="shared" si="10"/>
        <v>80095.771440000011</v>
      </c>
      <c r="CQ53" s="103">
        <f t="shared" si="8"/>
        <v>84711.875440000003</v>
      </c>
      <c r="CR53" s="103">
        <f t="shared" si="8"/>
        <v>81082.66264000001</v>
      </c>
      <c r="CS53" s="103">
        <f t="shared" si="8"/>
        <v>81861.033280000003</v>
      </c>
      <c r="CT53" s="103">
        <f t="shared" si="8"/>
        <v>83175.827040000004</v>
      </c>
      <c r="CU53" s="103">
        <f t="shared" si="8"/>
        <v>89568.335200000016</v>
      </c>
      <c r="CV53" s="103">
        <f t="shared" si="8"/>
        <v>91914.589439999996</v>
      </c>
      <c r="CW53" s="103">
        <f t="shared" si="8"/>
        <v>94523.484079999995</v>
      </c>
      <c r="CX53" s="103">
        <f t="shared" si="8"/>
        <v>98391.460879999999</v>
      </c>
      <c r="CY53" s="103">
        <f t="shared" si="8"/>
        <v>103373.66968000001</v>
      </c>
      <c r="CZ53" s="103">
        <f t="shared" si="8"/>
        <v>105575.07375999998</v>
      </c>
      <c r="DA53" s="103">
        <f t="shared" si="8"/>
        <v>108440.24176</v>
      </c>
      <c r="DB53" s="103">
        <f t="shared" si="8"/>
        <v>110797.63832000001</v>
      </c>
      <c r="DC53" s="103">
        <f t="shared" si="8"/>
        <v>114183.31183999998</v>
      </c>
      <c r="DD53" s="103">
        <f t="shared" si="8"/>
        <v>118202.50584000001</v>
      </c>
      <c r="DE53" s="103">
        <f t="shared" si="7"/>
        <v>133233.49552</v>
      </c>
      <c r="DF53" s="103">
        <f t="shared" si="7"/>
        <v>142987.8008</v>
      </c>
      <c r="DG53" s="103">
        <f t="shared" si="7"/>
        <v>150080.68336000002</v>
      </c>
      <c r="DH53" s="103">
        <f t="shared" si="7"/>
        <v>150429.2788</v>
      </c>
      <c r="DI53" s="103">
        <f t="shared" si="7"/>
        <v>153738.54784000001</v>
      </c>
      <c r="DJ53" s="103">
        <f t="shared" si="7"/>
        <v>157916.91784000001</v>
      </c>
      <c r="DK53" s="103">
        <f t="shared" si="7"/>
        <v>165207.17864</v>
      </c>
      <c r="DL53" s="103">
        <f t="shared" si="7"/>
        <v>169848.75079999998</v>
      </c>
      <c r="DM53" s="103">
        <f t="shared" si="7"/>
        <v>179794.06728000002</v>
      </c>
      <c r="DN53" s="103">
        <f t="shared" si="7"/>
        <v>182985.54608</v>
      </c>
      <c r="DO53" s="103">
        <f t="shared" si="7"/>
        <v>179178.05616000001</v>
      </c>
      <c r="DP53" s="103">
        <f t="shared" si="7"/>
        <v>159176</v>
      </c>
      <c r="DQ53" s="103">
        <f t="shared" si="7"/>
        <v>161418.78984000001</v>
      </c>
      <c r="DR53" s="103">
        <f t="shared" si="7"/>
        <v>165703.80776</v>
      </c>
      <c r="DS53" s="103">
        <f t="shared" si="7"/>
        <v>168336.57879999999</v>
      </c>
      <c r="DT53" s="103">
        <f t="shared" si="9"/>
        <v>170424.96792</v>
      </c>
      <c r="DU53" s="103">
        <f t="shared" si="9"/>
        <v>177720.00400000002</v>
      </c>
      <c r="DV53" s="103" t="e">
        <f t="shared" si="9"/>
        <v>#VALUE!</v>
      </c>
    </row>
    <row r="54" spans="1:126" ht="15" x14ac:dyDescent="0.25">
      <c r="A54" s="9" t="s">
        <v>111</v>
      </c>
      <c r="B54" s="9" t="s">
        <v>105</v>
      </c>
      <c r="C54" s="2">
        <v>7.0019999999999998</v>
      </c>
      <c r="D54" s="2">
        <v>7.9610000000000003</v>
      </c>
      <c r="E54" s="2">
        <v>7.3959999999999999</v>
      </c>
      <c r="F54" s="2">
        <v>9.2240000000000002</v>
      </c>
      <c r="G54" s="2">
        <v>9.2870000000000008</v>
      </c>
      <c r="H54" s="2">
        <v>9.5229999999999997</v>
      </c>
      <c r="I54" s="2">
        <v>9.7080000000000002</v>
      </c>
      <c r="J54" s="2">
        <v>8.0980000000000008</v>
      </c>
      <c r="K54" s="2">
        <v>8.8219999999999992</v>
      </c>
      <c r="L54" s="2">
        <v>9.0079999999999991</v>
      </c>
      <c r="M54" s="2">
        <v>8.4060000000000006</v>
      </c>
      <c r="N54" s="2">
        <v>8.0299999999999994</v>
      </c>
      <c r="O54" s="2">
        <v>8.827</v>
      </c>
      <c r="P54" s="2">
        <v>8.3460000000000001</v>
      </c>
      <c r="Q54" s="2">
        <v>8.6379999999999999</v>
      </c>
      <c r="R54" s="2">
        <v>9.077</v>
      </c>
      <c r="S54" s="2">
        <v>10.023999999999999</v>
      </c>
      <c r="T54" s="2">
        <v>10.794</v>
      </c>
      <c r="U54" s="2">
        <v>11.154999999999999</v>
      </c>
      <c r="V54" s="2">
        <v>11.984</v>
      </c>
      <c r="W54" s="2">
        <v>12.199</v>
      </c>
      <c r="X54" s="2">
        <v>12.041</v>
      </c>
      <c r="Y54" s="2">
        <v>12.57</v>
      </c>
      <c r="Z54" s="2">
        <v>12.87</v>
      </c>
      <c r="AA54" s="2">
        <v>12.894</v>
      </c>
      <c r="AB54" s="2">
        <v>12.968</v>
      </c>
      <c r="AC54" s="2">
        <v>13.954000000000001</v>
      </c>
      <c r="AD54" s="2">
        <v>15.223000000000001</v>
      </c>
      <c r="AE54" s="2">
        <v>14.981999999999999</v>
      </c>
      <c r="AF54" s="2">
        <v>16.247</v>
      </c>
      <c r="AG54" s="2">
        <v>16.838000000000001</v>
      </c>
      <c r="AH54" s="2">
        <v>17.571999999999999</v>
      </c>
      <c r="AI54" s="2">
        <v>18.085999999999999</v>
      </c>
      <c r="AJ54" s="2">
        <v>17.335000000000001</v>
      </c>
      <c r="AK54" s="2">
        <v>16.88</v>
      </c>
      <c r="AL54" s="2">
        <v>16.111999999999998</v>
      </c>
      <c r="AM54" s="2">
        <v>18.593</v>
      </c>
      <c r="AN54" s="2">
        <v>21.215</v>
      </c>
      <c r="AO54" s="2">
        <v>21.099</v>
      </c>
      <c r="AP54" s="2">
        <v>22.483000000000001</v>
      </c>
      <c r="AQ54" s="2">
        <v>23.757999999999999</v>
      </c>
      <c r="AR54" s="2">
        <v>26.452999999999999</v>
      </c>
      <c r="AS54" s="2">
        <v>27.065000000000001</v>
      </c>
      <c r="AT54" s="2">
        <v>27.792999999999999</v>
      </c>
      <c r="AU54" s="2">
        <v>28.672000000000001</v>
      </c>
      <c r="AV54" s="2">
        <v>31.434000000000001</v>
      </c>
      <c r="AW54" s="2">
        <v>33.406999999999996</v>
      </c>
      <c r="AX54" s="2">
        <v>36.360999999999997</v>
      </c>
      <c r="AY54" s="2">
        <v>39.546999999999997</v>
      </c>
      <c r="AZ54" s="2">
        <v>41.421999999999997</v>
      </c>
      <c r="BA54" s="2">
        <v>45.869</v>
      </c>
      <c r="BB54" s="2">
        <v>49.283000000000001</v>
      </c>
      <c r="BC54" s="2">
        <v>52.332000000000001</v>
      </c>
      <c r="BD54" s="2">
        <v>55.932000000000002</v>
      </c>
      <c r="BE54" s="2">
        <v>58.878999999999998</v>
      </c>
      <c r="BF54" s="2">
        <v>63.432000000000002</v>
      </c>
      <c r="BG54" s="2">
        <v>71.402000000000001</v>
      </c>
      <c r="BH54" s="2">
        <v>77.828000000000003</v>
      </c>
      <c r="BI54" s="2">
        <v>82.915999999999997</v>
      </c>
      <c r="BJ54" s="2">
        <v>95.05</v>
      </c>
      <c r="BK54" s="2">
        <v>101.55800000000001</v>
      </c>
      <c r="BL54" s="2">
        <v>103.31399999999999</v>
      </c>
      <c r="BM54" s="2">
        <v>100</v>
      </c>
      <c r="BN54" s="2">
        <v>109.05500000000001</v>
      </c>
      <c r="BO54" s="2">
        <v>116.974</v>
      </c>
      <c r="BP54" s="2">
        <v>125.58499999999999</v>
      </c>
      <c r="BQ54" s="2">
        <v>131.62899999999999</v>
      </c>
      <c r="BR54" s="2">
        <v>135.435</v>
      </c>
      <c r="BS54" s="45" t="s">
        <v>413</v>
      </c>
      <c r="BT54" s="40"/>
      <c r="BU54" s="97" t="str">
        <f t="shared" si="3"/>
        <v xml:space="preserve">    Warehousing and storage</v>
      </c>
      <c r="BZ54" s="100">
        <f>GO!BM54</f>
        <v>71074</v>
      </c>
      <c r="CB54" s="103">
        <f t="shared" si="10"/>
        <v>8934.0018</v>
      </c>
      <c r="CC54" s="103">
        <f t="shared" si="10"/>
        <v>9147.2237999999998</v>
      </c>
      <c r="CD54" s="103">
        <f t="shared" si="10"/>
        <v>9164.2815599999994</v>
      </c>
      <c r="CE54" s="103">
        <f t="shared" si="10"/>
        <v>9216.8763199999994</v>
      </c>
      <c r="CF54" s="103">
        <f t="shared" si="10"/>
        <v>9917.6659600000003</v>
      </c>
      <c r="CG54" s="103">
        <f t="shared" si="10"/>
        <v>10819.595020000001</v>
      </c>
      <c r="CH54" s="103">
        <f t="shared" si="10"/>
        <v>10648.306680000002</v>
      </c>
      <c r="CI54" s="103">
        <f t="shared" si="10"/>
        <v>11547.39278</v>
      </c>
      <c r="CJ54" s="103">
        <f t="shared" si="10"/>
        <v>11967.440120000001</v>
      </c>
      <c r="CK54" s="103">
        <f t="shared" si="10"/>
        <v>12489.12328</v>
      </c>
      <c r="CL54" s="103">
        <f t="shared" si="10"/>
        <v>12854.443639999998</v>
      </c>
      <c r="CM54" s="103">
        <f t="shared" si="10"/>
        <v>12320.677900000001</v>
      </c>
      <c r="CN54" s="103">
        <f t="shared" si="10"/>
        <v>11997.2912</v>
      </c>
      <c r="CO54" s="103">
        <f t="shared" si="10"/>
        <v>11451.442880000001</v>
      </c>
      <c r="CP54" s="103">
        <f t="shared" si="10"/>
        <v>13214.78882</v>
      </c>
      <c r="CQ54" s="103">
        <f t="shared" si="8"/>
        <v>15078.349099999999</v>
      </c>
      <c r="CR54" s="103">
        <f t="shared" si="8"/>
        <v>14995.903260000001</v>
      </c>
      <c r="CS54" s="103">
        <f t="shared" si="8"/>
        <v>15979.567420000001</v>
      </c>
      <c r="CT54" s="103">
        <f t="shared" si="8"/>
        <v>16885.760920000001</v>
      </c>
      <c r="CU54" s="103">
        <f t="shared" si="8"/>
        <v>18801.20522</v>
      </c>
      <c r="CV54" s="103">
        <f t="shared" si="8"/>
        <v>19236.178100000001</v>
      </c>
      <c r="CW54" s="103">
        <f t="shared" si="8"/>
        <v>19753.596820000002</v>
      </c>
      <c r="CX54" s="103">
        <f t="shared" si="8"/>
        <v>20378.337280000003</v>
      </c>
      <c r="CY54" s="103">
        <f t="shared" si="8"/>
        <v>22341.401160000001</v>
      </c>
      <c r="CZ54" s="103">
        <f t="shared" si="8"/>
        <v>23743.691179999998</v>
      </c>
      <c r="DA54" s="103">
        <f t="shared" si="8"/>
        <v>25843.217139999997</v>
      </c>
      <c r="DB54" s="103">
        <f t="shared" si="8"/>
        <v>28107.634779999997</v>
      </c>
      <c r="DC54" s="103">
        <f t="shared" si="8"/>
        <v>29440.272279999997</v>
      </c>
      <c r="DD54" s="103">
        <f t="shared" si="8"/>
        <v>32600.933059999999</v>
      </c>
      <c r="DE54" s="103">
        <f t="shared" si="7"/>
        <v>35027.399420000002</v>
      </c>
      <c r="DF54" s="103">
        <f t="shared" si="7"/>
        <v>37194.445679999997</v>
      </c>
      <c r="DG54" s="103">
        <f t="shared" si="7"/>
        <v>39753.109680000001</v>
      </c>
      <c r="DH54" s="103">
        <f t="shared" si="7"/>
        <v>41847.660459999999</v>
      </c>
      <c r="DI54" s="103">
        <f t="shared" si="7"/>
        <v>45083.659680000004</v>
      </c>
      <c r="DJ54" s="103">
        <f t="shared" si="7"/>
        <v>50748.25748</v>
      </c>
      <c r="DK54" s="103">
        <f t="shared" si="7"/>
        <v>55315.472719999998</v>
      </c>
      <c r="DL54" s="103">
        <f t="shared" si="7"/>
        <v>58931.717839999998</v>
      </c>
      <c r="DM54" s="103">
        <f t="shared" si="7"/>
        <v>67555.837</v>
      </c>
      <c r="DN54" s="103">
        <f t="shared" si="7"/>
        <v>72181.332920000001</v>
      </c>
      <c r="DO54" s="103">
        <f t="shared" si="7"/>
        <v>73429.392359999998</v>
      </c>
      <c r="DP54" s="103">
        <f t="shared" si="7"/>
        <v>71074</v>
      </c>
      <c r="DQ54" s="103">
        <f t="shared" si="7"/>
        <v>77509.750700000004</v>
      </c>
      <c r="DR54" s="103">
        <f t="shared" si="7"/>
        <v>83138.100760000001</v>
      </c>
      <c r="DS54" s="103">
        <f t="shared" si="7"/>
        <v>89258.282899999991</v>
      </c>
      <c r="DT54" s="103">
        <f t="shared" si="9"/>
        <v>93553.995460000006</v>
      </c>
      <c r="DU54" s="103">
        <f t="shared" si="9"/>
        <v>96259.071899999995</v>
      </c>
      <c r="DV54" s="103" t="e">
        <f t="shared" si="9"/>
        <v>#VALUE!</v>
      </c>
    </row>
    <row r="55" spans="1:126" ht="15" x14ac:dyDescent="0.25">
      <c r="A55" s="9" t="s">
        <v>113</v>
      </c>
      <c r="B55" s="8" t="s">
        <v>107</v>
      </c>
      <c r="C55" s="2">
        <v>3.4319999999999999</v>
      </c>
      <c r="D55" s="2">
        <v>3.4910000000000001</v>
      </c>
      <c r="E55" s="2">
        <v>3.8919999999999999</v>
      </c>
      <c r="F55" s="2">
        <v>4.1379999999999999</v>
      </c>
      <c r="G55" s="2">
        <v>4.4930000000000003</v>
      </c>
      <c r="H55" s="2">
        <v>4.9059999999999997</v>
      </c>
      <c r="I55" s="2">
        <v>5.4390000000000001</v>
      </c>
      <c r="J55" s="2">
        <v>5.6890000000000001</v>
      </c>
      <c r="K55" s="2">
        <v>6.1440000000000001</v>
      </c>
      <c r="L55" s="2">
        <v>6.4130000000000003</v>
      </c>
      <c r="M55" s="2">
        <v>6.9790000000000001</v>
      </c>
      <c r="N55" s="2">
        <v>7.39</v>
      </c>
      <c r="O55" s="2">
        <v>7.8220000000000001</v>
      </c>
      <c r="P55" s="2">
        <v>8.36</v>
      </c>
      <c r="Q55" s="2">
        <v>8.7690000000000001</v>
      </c>
      <c r="R55" s="2">
        <v>9.3740000000000006</v>
      </c>
      <c r="S55" s="2">
        <v>10.132999999999999</v>
      </c>
      <c r="T55" s="2">
        <v>10.601000000000001</v>
      </c>
      <c r="U55" s="2">
        <v>11.468</v>
      </c>
      <c r="V55" s="2">
        <v>12.635999999999999</v>
      </c>
      <c r="W55" s="2">
        <v>13.254</v>
      </c>
      <c r="X55" s="2">
        <v>14.083</v>
      </c>
      <c r="Y55" s="2">
        <v>15.031000000000001</v>
      </c>
      <c r="Z55" s="2">
        <v>15.513</v>
      </c>
      <c r="AA55" s="2">
        <v>15.848000000000001</v>
      </c>
      <c r="AB55" s="2">
        <v>16.925000000000001</v>
      </c>
      <c r="AC55" s="2">
        <v>18.196000000000002</v>
      </c>
      <c r="AD55" s="2">
        <v>18.864000000000001</v>
      </c>
      <c r="AE55" s="2">
        <v>19.716999999999999</v>
      </c>
      <c r="AF55" s="2">
        <v>21.145</v>
      </c>
      <c r="AG55" s="2">
        <v>22.59</v>
      </c>
      <c r="AH55" s="2">
        <v>24.76</v>
      </c>
      <c r="AI55" s="2">
        <v>26.759</v>
      </c>
      <c r="AJ55" s="2">
        <v>27.71</v>
      </c>
      <c r="AK55" s="2">
        <v>29.459</v>
      </c>
      <c r="AL55" s="2">
        <v>30.931000000000001</v>
      </c>
      <c r="AM55" s="2">
        <v>32.655999999999999</v>
      </c>
      <c r="AN55" s="2">
        <v>33.603000000000002</v>
      </c>
      <c r="AO55" s="2">
        <v>34.74</v>
      </c>
      <c r="AP55" s="2">
        <v>36.481000000000002</v>
      </c>
      <c r="AQ55" s="2">
        <v>37.621000000000002</v>
      </c>
      <c r="AR55" s="2">
        <v>39.28</v>
      </c>
      <c r="AS55" s="2">
        <v>40.512999999999998</v>
      </c>
      <c r="AT55" s="2">
        <v>41.795000000000002</v>
      </c>
      <c r="AU55" s="2">
        <v>42.103999999999999</v>
      </c>
      <c r="AV55" s="2">
        <v>43.807000000000002</v>
      </c>
      <c r="AW55" s="2">
        <v>46.432000000000002</v>
      </c>
      <c r="AX55" s="2">
        <v>49.17</v>
      </c>
      <c r="AY55" s="2">
        <v>52.878999999999998</v>
      </c>
      <c r="AZ55" s="2">
        <v>57.13</v>
      </c>
      <c r="BA55" s="2">
        <v>61.557000000000002</v>
      </c>
      <c r="BB55" s="2">
        <v>67.83</v>
      </c>
      <c r="BC55" s="2">
        <v>76.069999999999993</v>
      </c>
      <c r="BD55" s="2">
        <v>83.608000000000004</v>
      </c>
      <c r="BE55" s="2">
        <v>85.48</v>
      </c>
      <c r="BF55" s="2">
        <v>86.817999999999998</v>
      </c>
      <c r="BG55" s="2">
        <v>86.747</v>
      </c>
      <c r="BH55" s="2">
        <v>89.625</v>
      </c>
      <c r="BI55" s="2">
        <v>93.539000000000001</v>
      </c>
      <c r="BJ55" s="2">
        <v>96.619</v>
      </c>
      <c r="BK55" s="2">
        <v>100.66200000000001</v>
      </c>
      <c r="BL55" s="2">
        <v>103.137</v>
      </c>
      <c r="BM55" s="2">
        <v>100</v>
      </c>
      <c r="BN55" s="2">
        <v>104.286</v>
      </c>
      <c r="BO55" s="2">
        <v>108.464</v>
      </c>
      <c r="BP55" s="2">
        <v>112.73099999999999</v>
      </c>
      <c r="BQ55" s="2">
        <v>116.712</v>
      </c>
      <c r="BR55" s="2">
        <v>123.036</v>
      </c>
      <c r="BS55" s="45">
        <v>128.21600000000001</v>
      </c>
      <c r="BT55" s="40"/>
      <c r="BU55" s="97" t="str">
        <f t="shared" si="3"/>
        <v xml:space="preserve">  Information</v>
      </c>
      <c r="BZ55" s="100">
        <f>GO!BM55</f>
        <v>1205422</v>
      </c>
      <c r="CB55" s="103">
        <f t="shared" si="10"/>
        <v>181186.98082000003</v>
      </c>
      <c r="CC55" s="103">
        <f t="shared" si="10"/>
        <v>186997.11486000003</v>
      </c>
      <c r="CD55" s="103">
        <f t="shared" si="10"/>
        <v>191035.27856000004</v>
      </c>
      <c r="CE55" s="103">
        <f t="shared" si="10"/>
        <v>204017.67350000003</v>
      </c>
      <c r="CF55" s="103">
        <f t="shared" si="10"/>
        <v>219338.58712000001</v>
      </c>
      <c r="CG55" s="103">
        <f t="shared" si="10"/>
        <v>227390.80608000001</v>
      </c>
      <c r="CH55" s="103">
        <f t="shared" si="10"/>
        <v>237673.05573999998</v>
      </c>
      <c r="CI55" s="103">
        <f t="shared" si="10"/>
        <v>254886.48190000001</v>
      </c>
      <c r="CJ55" s="103">
        <f t="shared" si="10"/>
        <v>272304.82980000001</v>
      </c>
      <c r="CK55" s="103">
        <f t="shared" si="10"/>
        <v>298462.48720000003</v>
      </c>
      <c r="CL55" s="103">
        <f t="shared" si="10"/>
        <v>322558.87297999999</v>
      </c>
      <c r="CM55" s="103">
        <f t="shared" si="10"/>
        <v>334022.4362</v>
      </c>
      <c r="CN55" s="103">
        <f t="shared" si="10"/>
        <v>355105.26698000001</v>
      </c>
      <c r="CO55" s="103">
        <f t="shared" si="10"/>
        <v>372849.07882</v>
      </c>
      <c r="CP55" s="103">
        <f t="shared" si="10"/>
        <v>393642.60832000006</v>
      </c>
      <c r="CQ55" s="103">
        <f t="shared" si="8"/>
        <v>405057.95465999999</v>
      </c>
      <c r="CR55" s="103">
        <f t="shared" si="8"/>
        <v>418763.60279999999</v>
      </c>
      <c r="CS55" s="103">
        <f t="shared" si="8"/>
        <v>439749.99982000003</v>
      </c>
      <c r="CT55" s="103">
        <f t="shared" si="8"/>
        <v>453491.81062</v>
      </c>
      <c r="CU55" s="103">
        <f t="shared" si="8"/>
        <v>473489.76160000003</v>
      </c>
      <c r="CV55" s="103">
        <f t="shared" si="8"/>
        <v>488352.61486000003</v>
      </c>
      <c r="CW55" s="103">
        <f t="shared" si="8"/>
        <v>503806.12490000005</v>
      </c>
      <c r="CX55" s="103">
        <f t="shared" si="8"/>
        <v>507530.87887999997</v>
      </c>
      <c r="CY55" s="103">
        <f t="shared" si="8"/>
        <v>528059.21554</v>
      </c>
      <c r="CZ55" s="103">
        <f t="shared" si="8"/>
        <v>559701.54304000002</v>
      </c>
      <c r="DA55" s="103">
        <f t="shared" si="8"/>
        <v>592705.99739999999</v>
      </c>
      <c r="DB55" s="103">
        <f t="shared" si="8"/>
        <v>637415.09938000003</v>
      </c>
      <c r="DC55" s="103">
        <f t="shared" si="8"/>
        <v>688657.58860000002</v>
      </c>
      <c r="DD55" s="103">
        <f t="shared" si="8"/>
        <v>742021.62054000003</v>
      </c>
      <c r="DE55" s="103">
        <f t="shared" si="7"/>
        <v>817637.74260000011</v>
      </c>
      <c r="DF55" s="103">
        <f t="shared" si="7"/>
        <v>916964.51539999992</v>
      </c>
      <c r="DG55" s="103">
        <f t="shared" si="7"/>
        <v>1007829.2257600001</v>
      </c>
      <c r="DH55" s="103">
        <f t="shared" si="7"/>
        <v>1030394.7256</v>
      </c>
      <c r="DI55" s="103">
        <f t="shared" si="7"/>
        <v>1046523.2719599999</v>
      </c>
      <c r="DJ55" s="103">
        <f t="shared" si="7"/>
        <v>1045667.42234</v>
      </c>
      <c r="DK55" s="103">
        <f t="shared" si="7"/>
        <v>1080359.4675</v>
      </c>
      <c r="DL55" s="103">
        <f t="shared" si="7"/>
        <v>1127539.6845800001</v>
      </c>
      <c r="DM55" s="103">
        <f t="shared" si="7"/>
        <v>1164666.68218</v>
      </c>
      <c r="DN55" s="103">
        <f t="shared" si="7"/>
        <v>1213401.8936400001</v>
      </c>
      <c r="DO55" s="103">
        <f t="shared" si="7"/>
        <v>1243236.0881399999</v>
      </c>
      <c r="DP55" s="103">
        <f t="shared" si="7"/>
        <v>1205422</v>
      </c>
      <c r="DQ55" s="103">
        <f t="shared" si="7"/>
        <v>1257086.38692</v>
      </c>
      <c r="DR55" s="103">
        <f t="shared" si="7"/>
        <v>1307448.91808</v>
      </c>
      <c r="DS55" s="103">
        <f t="shared" si="7"/>
        <v>1358884.2748199999</v>
      </c>
      <c r="DT55" s="103">
        <f t="shared" si="9"/>
        <v>1406872.1246400003</v>
      </c>
      <c r="DU55" s="103">
        <f t="shared" si="9"/>
        <v>1483103.01192</v>
      </c>
      <c r="DV55" s="103">
        <f t="shared" si="9"/>
        <v>1545543.87152</v>
      </c>
    </row>
    <row r="56" spans="1:126" ht="15" x14ac:dyDescent="0.25">
      <c r="A56" s="9" t="s">
        <v>114</v>
      </c>
      <c r="B56" s="9" t="s">
        <v>210</v>
      </c>
      <c r="C56" s="2" t="s">
        <v>281</v>
      </c>
      <c r="D56" s="2" t="s">
        <v>281</v>
      </c>
      <c r="E56" s="2" t="s">
        <v>281</v>
      </c>
      <c r="F56" s="2" t="s">
        <v>281</v>
      </c>
      <c r="G56" s="2" t="s">
        <v>281</v>
      </c>
      <c r="H56" s="2" t="s">
        <v>281</v>
      </c>
      <c r="I56" s="2" t="s">
        <v>281</v>
      </c>
      <c r="J56" s="2" t="s">
        <v>281</v>
      </c>
      <c r="K56" s="2" t="s">
        <v>281</v>
      </c>
      <c r="L56" s="2" t="s">
        <v>281</v>
      </c>
      <c r="M56" s="2" t="s">
        <v>281</v>
      </c>
      <c r="N56" s="2" t="s">
        <v>281</v>
      </c>
      <c r="O56" s="2" t="s">
        <v>281</v>
      </c>
      <c r="P56" s="2" t="s">
        <v>281</v>
      </c>
      <c r="Q56" s="2" t="s">
        <v>281</v>
      </c>
      <c r="R56" s="2" t="s">
        <v>281</v>
      </c>
      <c r="S56" s="2">
        <v>16.475000000000001</v>
      </c>
      <c r="T56" s="2">
        <v>16.939</v>
      </c>
      <c r="U56" s="2">
        <v>17.728999999999999</v>
      </c>
      <c r="V56" s="2">
        <v>20.268000000000001</v>
      </c>
      <c r="W56" s="2">
        <v>20.420000000000002</v>
      </c>
      <c r="X56" s="2">
        <v>21.088000000000001</v>
      </c>
      <c r="Y56" s="2">
        <v>22.103999999999999</v>
      </c>
      <c r="Z56" s="2">
        <v>22.308</v>
      </c>
      <c r="AA56" s="2">
        <v>21.869</v>
      </c>
      <c r="AB56" s="2">
        <v>22.9</v>
      </c>
      <c r="AC56" s="2">
        <v>24.123000000000001</v>
      </c>
      <c r="AD56" s="2">
        <v>24.501999999999999</v>
      </c>
      <c r="AE56" s="2">
        <v>23.861000000000001</v>
      </c>
      <c r="AF56" s="2">
        <v>24.631</v>
      </c>
      <c r="AG56" s="2">
        <v>25.963999999999999</v>
      </c>
      <c r="AH56" s="2">
        <v>28.812999999999999</v>
      </c>
      <c r="AI56" s="2">
        <v>30.931999999999999</v>
      </c>
      <c r="AJ56" s="2">
        <v>31.428000000000001</v>
      </c>
      <c r="AK56" s="2">
        <v>31.757999999999999</v>
      </c>
      <c r="AL56" s="2">
        <v>32.371000000000002</v>
      </c>
      <c r="AM56" s="2">
        <v>35.258000000000003</v>
      </c>
      <c r="AN56" s="2">
        <v>37.533000000000001</v>
      </c>
      <c r="AO56" s="2">
        <v>37.875999999999998</v>
      </c>
      <c r="AP56" s="2">
        <v>41.567</v>
      </c>
      <c r="AQ56" s="2">
        <v>45.485999999999997</v>
      </c>
      <c r="AR56" s="2">
        <v>48.107999999999997</v>
      </c>
      <c r="AS56" s="2">
        <v>50.249000000000002</v>
      </c>
      <c r="AT56" s="2">
        <v>51.863</v>
      </c>
      <c r="AU56" s="2">
        <v>51.973999999999997</v>
      </c>
      <c r="AV56" s="2">
        <v>53.99</v>
      </c>
      <c r="AW56" s="2">
        <v>57.642000000000003</v>
      </c>
      <c r="AX56" s="2">
        <v>61.106999999999999</v>
      </c>
      <c r="AY56" s="2">
        <v>65.263999999999996</v>
      </c>
      <c r="AZ56" s="2">
        <v>71.564999999999998</v>
      </c>
      <c r="BA56" s="2">
        <v>79.480999999999995</v>
      </c>
      <c r="BB56" s="2">
        <v>87.248999999999995</v>
      </c>
      <c r="BC56" s="2">
        <v>94.82</v>
      </c>
      <c r="BD56" s="2">
        <v>98.8</v>
      </c>
      <c r="BE56" s="2">
        <v>98.686999999999998</v>
      </c>
      <c r="BF56" s="2">
        <v>99.033000000000001</v>
      </c>
      <c r="BG56" s="2">
        <v>96.852000000000004</v>
      </c>
      <c r="BH56" s="2">
        <v>102.619</v>
      </c>
      <c r="BI56" s="2">
        <v>104.548</v>
      </c>
      <c r="BJ56" s="2">
        <v>105.273</v>
      </c>
      <c r="BK56" s="2">
        <v>108.715</v>
      </c>
      <c r="BL56" s="2">
        <v>108.157</v>
      </c>
      <c r="BM56" s="2">
        <v>100</v>
      </c>
      <c r="BN56" s="2">
        <v>101.253</v>
      </c>
      <c r="BO56" s="2">
        <v>104.273</v>
      </c>
      <c r="BP56" s="2">
        <v>104.601</v>
      </c>
      <c r="BQ56" s="2">
        <v>107.83799999999999</v>
      </c>
      <c r="BR56" s="2">
        <v>112.94499999999999</v>
      </c>
      <c r="BS56" s="45" t="s">
        <v>414</v>
      </c>
      <c r="BT56" s="40"/>
      <c r="BU56" s="97" t="str">
        <f t="shared" si="3"/>
        <v xml:space="preserve">    Publishing industries, except internet (includes software)</v>
      </c>
      <c r="BZ56" s="100">
        <f>GO!BM56</f>
        <v>286595</v>
      </c>
      <c r="CB56" s="103">
        <f t="shared" si="10"/>
        <v>63348.9588</v>
      </c>
      <c r="CC56" s="103">
        <f t="shared" si="10"/>
        <v>63933.6126</v>
      </c>
      <c r="CD56" s="103">
        <f t="shared" si="10"/>
        <v>62675.460549999996</v>
      </c>
      <c r="CE56" s="103">
        <f t="shared" si="10"/>
        <v>65630.255000000005</v>
      </c>
      <c r="CF56" s="103">
        <f t="shared" si="10"/>
        <v>69135.311850000013</v>
      </c>
      <c r="CG56" s="103">
        <f t="shared" si="10"/>
        <v>70221.506899999993</v>
      </c>
      <c r="CH56" s="103">
        <f t="shared" si="10"/>
        <v>68384.432950000002</v>
      </c>
      <c r="CI56" s="103">
        <f t="shared" si="10"/>
        <v>70591.214449999999</v>
      </c>
      <c r="CJ56" s="103">
        <f t="shared" si="10"/>
        <v>74411.525800000003</v>
      </c>
      <c r="CK56" s="103">
        <f t="shared" si="10"/>
        <v>82576.61735</v>
      </c>
      <c r="CL56" s="103">
        <f t="shared" si="10"/>
        <v>88649.565399999992</v>
      </c>
      <c r="CM56" s="103">
        <f t="shared" si="10"/>
        <v>90071.0766</v>
      </c>
      <c r="CN56" s="103">
        <f t="shared" si="10"/>
        <v>91016.840100000001</v>
      </c>
      <c r="CO56" s="103">
        <f t="shared" si="10"/>
        <v>92773.667450000008</v>
      </c>
      <c r="CP56" s="103">
        <f t="shared" si="10"/>
        <v>101047.66510000001</v>
      </c>
      <c r="CQ56" s="103">
        <f t="shared" si="8"/>
        <v>107567.70135</v>
      </c>
      <c r="CR56" s="103">
        <f t="shared" si="8"/>
        <v>108550.72219999999</v>
      </c>
      <c r="CS56" s="103">
        <f t="shared" si="8"/>
        <v>119128.94365</v>
      </c>
      <c r="CT56" s="103">
        <f t="shared" si="8"/>
        <v>130360.6017</v>
      </c>
      <c r="CU56" s="103">
        <f t="shared" si="8"/>
        <v>137875.1226</v>
      </c>
      <c r="CV56" s="103">
        <f t="shared" si="8"/>
        <v>144011.12155000001</v>
      </c>
      <c r="CW56" s="103">
        <f t="shared" si="8"/>
        <v>148636.76485000001</v>
      </c>
      <c r="CX56" s="103">
        <f t="shared" si="8"/>
        <v>148954.88529999999</v>
      </c>
      <c r="CY56" s="103">
        <f t="shared" si="8"/>
        <v>154732.64050000001</v>
      </c>
      <c r="CZ56" s="103">
        <f t="shared" si="8"/>
        <v>165199.08989999999</v>
      </c>
      <c r="DA56" s="103">
        <f t="shared" si="8"/>
        <v>175129.60665</v>
      </c>
      <c r="DB56" s="103">
        <f t="shared" si="8"/>
        <v>187043.36079999999</v>
      </c>
      <c r="DC56" s="103">
        <f t="shared" si="8"/>
        <v>205101.71175000002</v>
      </c>
      <c r="DD56" s="103">
        <f t="shared" si="8"/>
        <v>227788.57195000001</v>
      </c>
      <c r="DE56" s="103">
        <f t="shared" si="7"/>
        <v>250051.27154999998</v>
      </c>
      <c r="DF56" s="103">
        <f t="shared" si="7"/>
        <v>271749.37900000002</v>
      </c>
      <c r="DG56" s="103">
        <f t="shared" si="7"/>
        <v>283155.86</v>
      </c>
      <c r="DH56" s="103">
        <f t="shared" si="7"/>
        <v>282832.00764999999</v>
      </c>
      <c r="DI56" s="103">
        <f t="shared" si="7"/>
        <v>283823.62635000004</v>
      </c>
      <c r="DJ56" s="103">
        <f t="shared" si="7"/>
        <v>277572.98940000002</v>
      </c>
      <c r="DK56" s="103">
        <f t="shared" si="7"/>
        <v>294100.92304999998</v>
      </c>
      <c r="DL56" s="103">
        <f t="shared" si="7"/>
        <v>299629.34060000005</v>
      </c>
      <c r="DM56" s="103">
        <f t="shared" si="7"/>
        <v>301707.15434999997</v>
      </c>
      <c r="DN56" s="103">
        <f t="shared" si="7"/>
        <v>311571.75425</v>
      </c>
      <c r="DO56" s="103">
        <f t="shared" si="7"/>
        <v>309972.55414999998</v>
      </c>
      <c r="DP56" s="103">
        <f t="shared" ref="DP56:DV87" si="11">$BZ56*BM56*0.01</f>
        <v>286595</v>
      </c>
      <c r="DQ56" s="103">
        <f t="shared" si="11"/>
        <v>290186.03535000002</v>
      </c>
      <c r="DR56" s="103">
        <f t="shared" si="11"/>
        <v>298841.20435000001</v>
      </c>
      <c r="DS56" s="103">
        <f t="shared" si="11"/>
        <v>299781.23595</v>
      </c>
      <c r="DT56" s="103">
        <f t="shared" si="9"/>
        <v>309058.3161</v>
      </c>
      <c r="DU56" s="103">
        <f t="shared" si="9"/>
        <v>323694.72275000002</v>
      </c>
      <c r="DV56" s="103" t="e">
        <f t="shared" si="9"/>
        <v>#VALUE!</v>
      </c>
    </row>
    <row r="57" spans="1:126" ht="15" x14ac:dyDescent="0.25">
      <c r="A57" s="9" t="s">
        <v>116</v>
      </c>
      <c r="B57" s="9" t="s">
        <v>110</v>
      </c>
      <c r="C57" s="2" t="s">
        <v>281</v>
      </c>
      <c r="D57" s="2" t="s">
        <v>281</v>
      </c>
      <c r="E57" s="2" t="s">
        <v>281</v>
      </c>
      <c r="F57" s="2" t="s">
        <v>281</v>
      </c>
      <c r="G57" s="2" t="s">
        <v>281</v>
      </c>
      <c r="H57" s="2" t="s">
        <v>281</v>
      </c>
      <c r="I57" s="2" t="s">
        <v>281</v>
      </c>
      <c r="J57" s="2" t="s">
        <v>281</v>
      </c>
      <c r="K57" s="2" t="s">
        <v>281</v>
      </c>
      <c r="L57" s="2" t="s">
        <v>281</v>
      </c>
      <c r="M57" s="2" t="s">
        <v>281</v>
      </c>
      <c r="N57" s="2" t="s">
        <v>281</v>
      </c>
      <c r="O57" s="2" t="s">
        <v>281</v>
      </c>
      <c r="P57" s="2" t="s">
        <v>281</v>
      </c>
      <c r="Q57" s="2" t="s">
        <v>281</v>
      </c>
      <c r="R57" s="2" t="s">
        <v>281</v>
      </c>
      <c r="S57" s="2">
        <v>21.812999999999999</v>
      </c>
      <c r="T57" s="2">
        <v>21.318999999999999</v>
      </c>
      <c r="U57" s="2">
        <v>23.117000000000001</v>
      </c>
      <c r="V57" s="2">
        <v>23.995999999999999</v>
      </c>
      <c r="W57" s="2">
        <v>24.931000000000001</v>
      </c>
      <c r="X57" s="2">
        <v>26.901</v>
      </c>
      <c r="Y57" s="2">
        <v>27.053000000000001</v>
      </c>
      <c r="Z57" s="2">
        <v>25.722000000000001</v>
      </c>
      <c r="AA57" s="2">
        <v>26.556999999999999</v>
      </c>
      <c r="AB57" s="2">
        <v>29.105</v>
      </c>
      <c r="AC57" s="2">
        <v>29.975999999999999</v>
      </c>
      <c r="AD57" s="2">
        <v>30.651</v>
      </c>
      <c r="AE57" s="2">
        <v>31.558</v>
      </c>
      <c r="AF57" s="2">
        <v>36.128999999999998</v>
      </c>
      <c r="AG57" s="2">
        <v>38.691000000000003</v>
      </c>
      <c r="AH57" s="2">
        <v>39.503</v>
      </c>
      <c r="AI57" s="2">
        <v>42.134999999999998</v>
      </c>
      <c r="AJ57" s="2">
        <v>40.811999999999998</v>
      </c>
      <c r="AK57" s="2">
        <v>46.212000000000003</v>
      </c>
      <c r="AL57" s="2">
        <v>48.658999999999999</v>
      </c>
      <c r="AM57" s="2">
        <v>50.758000000000003</v>
      </c>
      <c r="AN57" s="2">
        <v>53.734000000000002</v>
      </c>
      <c r="AO57" s="2">
        <v>54.551000000000002</v>
      </c>
      <c r="AP57" s="2">
        <v>57.945</v>
      </c>
      <c r="AQ57" s="2">
        <v>58.341000000000001</v>
      </c>
      <c r="AR57" s="2">
        <v>60.424999999999997</v>
      </c>
      <c r="AS57" s="2">
        <v>63.197000000000003</v>
      </c>
      <c r="AT57" s="2">
        <v>62.463000000000001</v>
      </c>
      <c r="AU57" s="2">
        <v>63.609000000000002</v>
      </c>
      <c r="AV57" s="2">
        <v>65.382000000000005</v>
      </c>
      <c r="AW57" s="2">
        <v>71.715000000000003</v>
      </c>
      <c r="AX57" s="2">
        <v>75.569999999999993</v>
      </c>
      <c r="AY57" s="2">
        <v>81.137</v>
      </c>
      <c r="AZ57" s="2">
        <v>86.611000000000004</v>
      </c>
      <c r="BA57" s="2">
        <v>87.540999999999997</v>
      </c>
      <c r="BB57" s="2">
        <v>93.968999999999994</v>
      </c>
      <c r="BC57" s="2">
        <v>97.106999999999999</v>
      </c>
      <c r="BD57" s="2">
        <v>101.36</v>
      </c>
      <c r="BE57" s="2">
        <v>99.724000000000004</v>
      </c>
      <c r="BF57" s="2">
        <v>104.60599999999999</v>
      </c>
      <c r="BG57" s="2">
        <v>111.748</v>
      </c>
      <c r="BH57" s="2">
        <v>109.39</v>
      </c>
      <c r="BI57" s="2">
        <v>110.371</v>
      </c>
      <c r="BJ57" s="2">
        <v>110.46899999999999</v>
      </c>
      <c r="BK57" s="2">
        <v>109.81399999999999</v>
      </c>
      <c r="BL57" s="2">
        <v>105.49</v>
      </c>
      <c r="BM57" s="2">
        <v>100</v>
      </c>
      <c r="BN57" s="2">
        <v>107.771</v>
      </c>
      <c r="BO57" s="2">
        <v>108.956</v>
      </c>
      <c r="BP57" s="2">
        <v>113.024</v>
      </c>
      <c r="BQ57" s="2">
        <v>115.875</v>
      </c>
      <c r="BR57" s="2">
        <v>117.721</v>
      </c>
      <c r="BS57" s="45" t="s">
        <v>415</v>
      </c>
      <c r="BT57" s="40"/>
      <c r="BU57" s="97" t="str">
        <f t="shared" si="3"/>
        <v xml:space="preserve">    Motion picture and sound recording industries</v>
      </c>
      <c r="BZ57" s="100">
        <f>GO!BM57</f>
        <v>125936</v>
      </c>
      <c r="CB57" s="103">
        <f t="shared" ref="CB57:CQ72" si="12">$BZ57*Y57*0.01</f>
        <v>34069.466079999998</v>
      </c>
      <c r="CC57" s="103">
        <f t="shared" si="12"/>
        <v>32393.257920000004</v>
      </c>
      <c r="CD57" s="103">
        <f t="shared" si="12"/>
        <v>33444.823519999998</v>
      </c>
      <c r="CE57" s="103">
        <f t="shared" si="12"/>
        <v>36653.6728</v>
      </c>
      <c r="CF57" s="103">
        <f t="shared" si="12"/>
        <v>37750.575360000003</v>
      </c>
      <c r="CG57" s="103">
        <f t="shared" si="12"/>
        <v>38600.643360000002</v>
      </c>
      <c r="CH57" s="103">
        <f t="shared" si="12"/>
        <v>39742.882880000005</v>
      </c>
      <c r="CI57" s="103">
        <f t="shared" si="12"/>
        <v>45499.417439999997</v>
      </c>
      <c r="CJ57" s="103">
        <f t="shared" si="12"/>
        <v>48725.897760000007</v>
      </c>
      <c r="CK57" s="103">
        <f t="shared" si="12"/>
        <v>49748.498080000005</v>
      </c>
      <c r="CL57" s="103">
        <f t="shared" si="12"/>
        <v>53063.133599999994</v>
      </c>
      <c r="CM57" s="103">
        <f t="shared" si="12"/>
        <v>51397.000319999999</v>
      </c>
      <c r="CN57" s="103">
        <f t="shared" si="12"/>
        <v>58197.544320000001</v>
      </c>
      <c r="CO57" s="103">
        <f t="shared" si="12"/>
        <v>61279.198239999998</v>
      </c>
      <c r="CP57" s="103">
        <f t="shared" si="12"/>
        <v>63922.594879999997</v>
      </c>
      <c r="CQ57" s="103">
        <f t="shared" si="8"/>
        <v>67670.450240000006</v>
      </c>
      <c r="CR57" s="103">
        <f t="shared" si="8"/>
        <v>68699.34736</v>
      </c>
      <c r="CS57" s="103">
        <f t="shared" si="8"/>
        <v>72973.6152</v>
      </c>
      <c r="CT57" s="103">
        <f t="shared" ref="CT57:DI72" si="13">$BZ57*AQ57*0.01</f>
        <v>73472.321760000006</v>
      </c>
      <c r="CU57" s="103">
        <f t="shared" si="13"/>
        <v>76096.827999999994</v>
      </c>
      <c r="CV57" s="103">
        <f t="shared" si="13"/>
        <v>79587.773920000007</v>
      </c>
      <c r="CW57" s="103">
        <f t="shared" si="13"/>
        <v>78663.403680000003</v>
      </c>
      <c r="CX57" s="103">
        <f t="shared" si="13"/>
        <v>80106.630239999999</v>
      </c>
      <c r="CY57" s="103">
        <f t="shared" si="13"/>
        <v>82339.475520000007</v>
      </c>
      <c r="CZ57" s="103">
        <f t="shared" si="13"/>
        <v>90315.002399999998</v>
      </c>
      <c r="DA57" s="103">
        <f t="shared" si="13"/>
        <v>95169.835200000001</v>
      </c>
      <c r="DB57" s="103">
        <f t="shared" si="13"/>
        <v>102180.69232000002</v>
      </c>
      <c r="DC57" s="103">
        <f t="shared" si="13"/>
        <v>109074.42896</v>
      </c>
      <c r="DD57" s="103">
        <f t="shared" si="13"/>
        <v>110245.63376</v>
      </c>
      <c r="DE57" s="103">
        <f t="shared" si="13"/>
        <v>118340.79983999999</v>
      </c>
      <c r="DF57" s="103">
        <f t="shared" si="13"/>
        <v>122292.67152</v>
      </c>
      <c r="DG57" s="103">
        <f t="shared" si="13"/>
        <v>127648.72959999999</v>
      </c>
      <c r="DH57" s="103">
        <f t="shared" si="13"/>
        <v>125588.41664000001</v>
      </c>
      <c r="DI57" s="103">
        <f t="shared" si="13"/>
        <v>131736.61215999999</v>
      </c>
      <c r="DJ57" s="103">
        <f t="shared" ref="DJ57:DV88" si="14">$BZ57*BG57*0.01</f>
        <v>140730.96128000002</v>
      </c>
      <c r="DK57" s="103">
        <f t="shared" si="14"/>
        <v>137761.3904</v>
      </c>
      <c r="DL57" s="103">
        <f t="shared" si="14"/>
        <v>138996.82256</v>
      </c>
      <c r="DM57" s="103">
        <f t="shared" si="14"/>
        <v>139120.23983999999</v>
      </c>
      <c r="DN57" s="103">
        <f t="shared" si="14"/>
        <v>138295.35903999998</v>
      </c>
      <c r="DO57" s="103">
        <f t="shared" si="14"/>
        <v>132849.88639999999</v>
      </c>
      <c r="DP57" s="103">
        <f t="shared" si="11"/>
        <v>125936</v>
      </c>
      <c r="DQ57" s="103">
        <f t="shared" si="11"/>
        <v>135722.48655999999</v>
      </c>
      <c r="DR57" s="103">
        <f t="shared" si="11"/>
        <v>137214.82816</v>
      </c>
      <c r="DS57" s="103">
        <f t="shared" si="11"/>
        <v>142337.90463999999</v>
      </c>
      <c r="DT57" s="103">
        <f t="shared" si="9"/>
        <v>145928.34</v>
      </c>
      <c r="DU57" s="103">
        <f t="shared" si="9"/>
        <v>148253.11856</v>
      </c>
      <c r="DV57" s="103" t="e">
        <f t="shared" si="9"/>
        <v>#VALUE!</v>
      </c>
    </row>
    <row r="58" spans="1:126" ht="15" x14ac:dyDescent="0.25">
      <c r="A58" s="9" t="s">
        <v>118</v>
      </c>
      <c r="B58" s="9" t="s">
        <v>112</v>
      </c>
      <c r="C58" s="2" t="s">
        <v>281</v>
      </c>
      <c r="D58" s="2" t="s">
        <v>281</v>
      </c>
      <c r="E58" s="2" t="s">
        <v>281</v>
      </c>
      <c r="F58" s="2" t="s">
        <v>281</v>
      </c>
      <c r="G58" s="2" t="s">
        <v>281</v>
      </c>
      <c r="H58" s="2" t="s">
        <v>281</v>
      </c>
      <c r="I58" s="2" t="s">
        <v>281</v>
      </c>
      <c r="J58" s="2" t="s">
        <v>281</v>
      </c>
      <c r="K58" s="2" t="s">
        <v>281</v>
      </c>
      <c r="L58" s="2" t="s">
        <v>281</v>
      </c>
      <c r="M58" s="2" t="s">
        <v>281</v>
      </c>
      <c r="N58" s="2" t="s">
        <v>281</v>
      </c>
      <c r="O58" s="2" t="s">
        <v>281</v>
      </c>
      <c r="P58" s="2" t="s">
        <v>281</v>
      </c>
      <c r="Q58" s="2" t="s">
        <v>281</v>
      </c>
      <c r="R58" s="2" t="s">
        <v>281</v>
      </c>
      <c r="S58" s="2">
        <v>7.52</v>
      </c>
      <c r="T58" s="2">
        <v>8.0389999999999997</v>
      </c>
      <c r="U58" s="2">
        <v>8.8350000000000009</v>
      </c>
      <c r="V58" s="2">
        <v>9.6809999999999992</v>
      </c>
      <c r="W58" s="2">
        <v>10.382999999999999</v>
      </c>
      <c r="X58" s="2">
        <v>11.098000000000001</v>
      </c>
      <c r="Y58" s="2">
        <v>12.034000000000001</v>
      </c>
      <c r="Z58" s="2">
        <v>12.717000000000001</v>
      </c>
      <c r="AA58" s="2">
        <v>13.164999999999999</v>
      </c>
      <c r="AB58" s="2">
        <v>14.022</v>
      </c>
      <c r="AC58" s="2">
        <v>15.33</v>
      </c>
      <c r="AD58" s="2">
        <v>16.045000000000002</v>
      </c>
      <c r="AE58" s="2">
        <v>17.422000000000001</v>
      </c>
      <c r="AF58" s="2">
        <v>18.753</v>
      </c>
      <c r="AG58" s="2">
        <v>20.068999999999999</v>
      </c>
      <c r="AH58" s="2">
        <v>22.106999999999999</v>
      </c>
      <c r="AI58" s="2">
        <v>23.94</v>
      </c>
      <c r="AJ58" s="2">
        <v>25.25</v>
      </c>
      <c r="AK58" s="2">
        <v>27.114999999999998</v>
      </c>
      <c r="AL58" s="2">
        <v>28.872</v>
      </c>
      <c r="AM58" s="2">
        <v>30.26</v>
      </c>
      <c r="AN58" s="2">
        <v>30.652000000000001</v>
      </c>
      <c r="AO58" s="2">
        <v>32.234999999999999</v>
      </c>
      <c r="AP58" s="2">
        <v>33.313000000000002</v>
      </c>
      <c r="AQ58" s="2">
        <v>34.167000000000002</v>
      </c>
      <c r="AR58" s="2">
        <v>35.454999999999998</v>
      </c>
      <c r="AS58" s="2">
        <v>36.064</v>
      </c>
      <c r="AT58" s="2">
        <v>37.411000000000001</v>
      </c>
      <c r="AU58" s="2">
        <v>37.673999999999999</v>
      </c>
      <c r="AV58" s="2">
        <v>39.344999999999999</v>
      </c>
      <c r="AW58" s="2">
        <v>41.259</v>
      </c>
      <c r="AX58" s="2">
        <v>43.459000000000003</v>
      </c>
      <c r="AY58" s="2">
        <v>46.811999999999998</v>
      </c>
      <c r="AZ58" s="2">
        <v>50.451999999999998</v>
      </c>
      <c r="BA58" s="2">
        <v>54.816000000000003</v>
      </c>
      <c r="BB58" s="2">
        <v>61.046999999999997</v>
      </c>
      <c r="BC58" s="2">
        <v>70.227999999999994</v>
      </c>
      <c r="BD58" s="2">
        <v>79.225999999999999</v>
      </c>
      <c r="BE58" s="2">
        <v>82.391000000000005</v>
      </c>
      <c r="BF58" s="2">
        <v>82.944999999999993</v>
      </c>
      <c r="BG58" s="2">
        <v>82.227000000000004</v>
      </c>
      <c r="BH58" s="2">
        <v>84.195999999999998</v>
      </c>
      <c r="BI58" s="2">
        <v>89.347999999999999</v>
      </c>
      <c r="BJ58" s="2">
        <v>92.893000000000001</v>
      </c>
      <c r="BK58" s="2">
        <v>97.290999999999997</v>
      </c>
      <c r="BL58" s="2">
        <v>101.02</v>
      </c>
      <c r="BM58" s="2">
        <v>100</v>
      </c>
      <c r="BN58" s="2">
        <v>104.45399999999999</v>
      </c>
      <c r="BO58" s="2">
        <v>108.48699999999999</v>
      </c>
      <c r="BP58" s="2">
        <v>112.642</v>
      </c>
      <c r="BQ58" s="2">
        <v>115.72199999999999</v>
      </c>
      <c r="BR58" s="2">
        <v>121.964</v>
      </c>
      <c r="BS58" s="45" t="s">
        <v>416</v>
      </c>
      <c r="BT58" s="40"/>
      <c r="BU58" s="97" t="str">
        <f t="shared" si="3"/>
        <v xml:space="preserve">    Broadcasting and telecommunications</v>
      </c>
      <c r="BZ58" s="100">
        <f>GO!BM58</f>
        <v>660439</v>
      </c>
      <c r="CB58" s="103">
        <f t="shared" si="12"/>
        <v>79477.229260000007</v>
      </c>
      <c r="CC58" s="103">
        <f t="shared" si="12"/>
        <v>83988.027630000011</v>
      </c>
      <c r="CD58" s="103">
        <f t="shared" si="12"/>
        <v>86946.794349999982</v>
      </c>
      <c r="CE58" s="103">
        <f t="shared" si="12"/>
        <v>92606.756580000001</v>
      </c>
      <c r="CF58" s="103">
        <f t="shared" si="12"/>
        <v>101245.2987</v>
      </c>
      <c r="CG58" s="103">
        <f t="shared" si="12"/>
        <v>105967.43755000002</v>
      </c>
      <c r="CH58" s="103">
        <f t="shared" si="12"/>
        <v>115061.68258000002</v>
      </c>
      <c r="CI58" s="103">
        <f t="shared" si="12"/>
        <v>123852.12566999999</v>
      </c>
      <c r="CJ58" s="103">
        <f t="shared" si="12"/>
        <v>132543.50290999998</v>
      </c>
      <c r="CK58" s="103">
        <f t="shared" si="12"/>
        <v>146003.24973000001</v>
      </c>
      <c r="CL58" s="103">
        <f t="shared" si="12"/>
        <v>158109.09660000002</v>
      </c>
      <c r="CM58" s="103">
        <f t="shared" si="12"/>
        <v>166760.8475</v>
      </c>
      <c r="CN58" s="103">
        <f t="shared" si="12"/>
        <v>179078.03485</v>
      </c>
      <c r="CO58" s="103">
        <f t="shared" si="12"/>
        <v>190681.94807999997</v>
      </c>
      <c r="CP58" s="103">
        <f t="shared" si="12"/>
        <v>199848.8414</v>
      </c>
      <c r="CQ58" s="103">
        <f t="shared" si="12"/>
        <v>202437.76228</v>
      </c>
      <c r="CR58" s="103">
        <f t="shared" ref="CR58:DG87" si="15">$BZ58*AO58*0.01</f>
        <v>212892.51165</v>
      </c>
      <c r="CS58" s="103">
        <f t="shared" si="15"/>
        <v>220012.04407000003</v>
      </c>
      <c r="CT58" s="103">
        <f t="shared" si="13"/>
        <v>225652.19313000003</v>
      </c>
      <c r="CU58" s="103">
        <f t="shared" si="13"/>
        <v>234158.64744999999</v>
      </c>
      <c r="CV58" s="103">
        <f t="shared" si="13"/>
        <v>238180.72096000001</v>
      </c>
      <c r="CW58" s="103">
        <f t="shared" si="13"/>
        <v>247076.83429000003</v>
      </c>
      <c r="CX58" s="103">
        <f t="shared" si="13"/>
        <v>248813.78886</v>
      </c>
      <c r="CY58" s="103">
        <f t="shared" si="13"/>
        <v>259849.72454999998</v>
      </c>
      <c r="CZ58" s="103">
        <f t="shared" si="13"/>
        <v>272490.52701000002</v>
      </c>
      <c r="DA58" s="103">
        <f t="shared" si="13"/>
        <v>287020.18501000002</v>
      </c>
      <c r="DB58" s="103">
        <f t="shared" si="13"/>
        <v>309164.70467999997</v>
      </c>
      <c r="DC58" s="103">
        <f t="shared" si="13"/>
        <v>333204.68427999999</v>
      </c>
      <c r="DD58" s="103">
        <f t="shared" si="13"/>
        <v>362026.24223999999</v>
      </c>
      <c r="DE58" s="103">
        <f t="shared" si="13"/>
        <v>403178.19633000001</v>
      </c>
      <c r="DF58" s="103">
        <f t="shared" si="13"/>
        <v>463813.10091999994</v>
      </c>
      <c r="DG58" s="103">
        <f t="shared" si="13"/>
        <v>523239.40214000002</v>
      </c>
      <c r="DH58" s="103">
        <f t="shared" si="13"/>
        <v>544142.2964900001</v>
      </c>
      <c r="DI58" s="103">
        <f t="shared" si="13"/>
        <v>547801.12855000002</v>
      </c>
      <c r="DJ58" s="103">
        <f t="shared" si="14"/>
        <v>543059.17653000006</v>
      </c>
      <c r="DK58" s="103">
        <f t="shared" si="14"/>
        <v>556063.22044000006</v>
      </c>
      <c r="DL58" s="103">
        <f t="shared" si="14"/>
        <v>590089.03772000002</v>
      </c>
      <c r="DM58" s="103">
        <f t="shared" si="14"/>
        <v>613501.60027000005</v>
      </c>
      <c r="DN58" s="103">
        <f t="shared" si="14"/>
        <v>642547.70748999994</v>
      </c>
      <c r="DO58" s="103">
        <f t="shared" si="14"/>
        <v>667175.47779999999</v>
      </c>
      <c r="DP58" s="103">
        <f t="shared" si="11"/>
        <v>660439</v>
      </c>
      <c r="DQ58" s="103">
        <f t="shared" si="11"/>
        <v>689854.95305999997</v>
      </c>
      <c r="DR58" s="103">
        <f t="shared" si="11"/>
        <v>716490.45793000003</v>
      </c>
      <c r="DS58" s="103">
        <f t="shared" si="11"/>
        <v>743931.69837999996</v>
      </c>
      <c r="DT58" s="103">
        <f t="shared" si="9"/>
        <v>764273.21957999992</v>
      </c>
      <c r="DU58" s="103">
        <f t="shared" si="9"/>
        <v>805497.82195999997</v>
      </c>
      <c r="DV58" s="103" t="e">
        <f t="shared" si="9"/>
        <v>#VALUE!</v>
      </c>
    </row>
    <row r="59" spans="1:126" ht="15" x14ac:dyDescent="0.25">
      <c r="A59" s="9" t="s">
        <v>120</v>
      </c>
      <c r="B59" s="9" t="s">
        <v>211</v>
      </c>
      <c r="C59" s="2" t="s">
        <v>281</v>
      </c>
      <c r="D59" s="2" t="s">
        <v>281</v>
      </c>
      <c r="E59" s="2" t="s">
        <v>281</v>
      </c>
      <c r="F59" s="2" t="s">
        <v>281</v>
      </c>
      <c r="G59" s="2" t="s">
        <v>281</v>
      </c>
      <c r="H59" s="2" t="s">
        <v>281</v>
      </c>
      <c r="I59" s="2" t="s">
        <v>281</v>
      </c>
      <c r="J59" s="2" t="s">
        <v>281</v>
      </c>
      <c r="K59" s="2" t="s">
        <v>281</v>
      </c>
      <c r="L59" s="2" t="s">
        <v>281</v>
      </c>
      <c r="M59" s="2" t="s">
        <v>281</v>
      </c>
      <c r="N59" s="2" t="s">
        <v>281</v>
      </c>
      <c r="O59" s="2" t="s">
        <v>281</v>
      </c>
      <c r="P59" s="2" t="s">
        <v>281</v>
      </c>
      <c r="Q59" s="2" t="s">
        <v>281</v>
      </c>
      <c r="R59" s="2" t="s">
        <v>281</v>
      </c>
      <c r="S59" s="2">
        <v>5.0410000000000004</v>
      </c>
      <c r="T59" s="2">
        <v>5.43</v>
      </c>
      <c r="U59" s="2">
        <v>5.8650000000000002</v>
      </c>
      <c r="V59" s="2">
        <v>6.444</v>
      </c>
      <c r="W59" s="2">
        <v>6.7960000000000003</v>
      </c>
      <c r="X59" s="2">
        <v>7.7469999999999999</v>
      </c>
      <c r="Y59" s="2">
        <v>8.9670000000000005</v>
      </c>
      <c r="Z59" s="2">
        <v>9.7609999999999992</v>
      </c>
      <c r="AA59" s="2">
        <v>10.462</v>
      </c>
      <c r="AB59" s="2">
        <v>12.007999999999999</v>
      </c>
      <c r="AC59" s="2">
        <v>12.989000000000001</v>
      </c>
      <c r="AD59" s="2">
        <v>13.736000000000001</v>
      </c>
      <c r="AE59" s="2">
        <v>13.521000000000001</v>
      </c>
      <c r="AF59" s="2">
        <v>14.378</v>
      </c>
      <c r="AG59" s="2">
        <v>15.852</v>
      </c>
      <c r="AH59" s="2">
        <v>18.001999999999999</v>
      </c>
      <c r="AI59" s="2">
        <v>20.03</v>
      </c>
      <c r="AJ59" s="2">
        <v>21.225999999999999</v>
      </c>
      <c r="AK59" s="2">
        <v>22.512</v>
      </c>
      <c r="AL59" s="2">
        <v>23.132000000000001</v>
      </c>
      <c r="AM59" s="2">
        <v>23.882999999999999</v>
      </c>
      <c r="AN59" s="2">
        <v>23.956</v>
      </c>
      <c r="AO59" s="2">
        <v>23.89</v>
      </c>
      <c r="AP59" s="2">
        <v>24.33</v>
      </c>
      <c r="AQ59" s="2">
        <v>21.734000000000002</v>
      </c>
      <c r="AR59" s="2">
        <v>23.14</v>
      </c>
      <c r="AS59" s="2">
        <v>25.058</v>
      </c>
      <c r="AT59" s="2">
        <v>26.611999999999998</v>
      </c>
      <c r="AU59" s="2">
        <v>26.91</v>
      </c>
      <c r="AV59" s="2">
        <v>27.91</v>
      </c>
      <c r="AW59" s="2">
        <v>29.532</v>
      </c>
      <c r="AX59" s="2">
        <v>32.783000000000001</v>
      </c>
      <c r="AY59" s="2">
        <v>35.795000000000002</v>
      </c>
      <c r="AZ59" s="2">
        <v>38.162999999999997</v>
      </c>
      <c r="BA59" s="2">
        <v>38.548000000000002</v>
      </c>
      <c r="BB59" s="2">
        <v>41.286999999999999</v>
      </c>
      <c r="BC59" s="2">
        <v>48.838999999999999</v>
      </c>
      <c r="BD59" s="2">
        <v>57.539000000000001</v>
      </c>
      <c r="BE59" s="2">
        <v>59.234000000000002</v>
      </c>
      <c r="BF59" s="2">
        <v>63.668999999999997</v>
      </c>
      <c r="BG59" s="2">
        <v>65.061000000000007</v>
      </c>
      <c r="BH59" s="2">
        <v>71.444999999999993</v>
      </c>
      <c r="BI59" s="2">
        <v>75.430999999999997</v>
      </c>
      <c r="BJ59" s="2">
        <v>83.706000000000003</v>
      </c>
      <c r="BK59" s="2">
        <v>91.54</v>
      </c>
      <c r="BL59" s="2">
        <v>100.63800000000001</v>
      </c>
      <c r="BM59" s="2">
        <v>100</v>
      </c>
      <c r="BN59" s="2">
        <v>106.67700000000001</v>
      </c>
      <c r="BO59" s="2">
        <v>116.925</v>
      </c>
      <c r="BP59" s="2">
        <v>130.452</v>
      </c>
      <c r="BQ59" s="2">
        <v>141.643</v>
      </c>
      <c r="BR59" s="2">
        <v>155.36699999999999</v>
      </c>
      <c r="BS59" s="45" t="s">
        <v>417</v>
      </c>
      <c r="BT59" s="40"/>
      <c r="BU59" s="97" t="str">
        <f t="shared" si="3"/>
        <v xml:space="preserve">    Data processing, internet publishing, and other information services</v>
      </c>
      <c r="BZ59" s="100">
        <f>GO!BM59</f>
        <v>132453</v>
      </c>
      <c r="CB59" s="103">
        <f t="shared" si="12"/>
        <v>11877.060509999999</v>
      </c>
      <c r="CC59" s="103">
        <f t="shared" si="12"/>
        <v>12928.73733</v>
      </c>
      <c r="CD59" s="103">
        <f t="shared" si="12"/>
        <v>13857.232860000002</v>
      </c>
      <c r="CE59" s="103">
        <f t="shared" si="12"/>
        <v>15904.95624</v>
      </c>
      <c r="CF59" s="103">
        <f t="shared" si="12"/>
        <v>17204.320169999999</v>
      </c>
      <c r="CG59" s="103">
        <f t="shared" si="12"/>
        <v>18193.74408</v>
      </c>
      <c r="CH59" s="103">
        <f t="shared" si="12"/>
        <v>17908.970130000002</v>
      </c>
      <c r="CI59" s="103">
        <f t="shared" si="12"/>
        <v>19044.092339999999</v>
      </c>
      <c r="CJ59" s="103">
        <f t="shared" si="12"/>
        <v>20996.449560000005</v>
      </c>
      <c r="CK59" s="103">
        <f t="shared" si="12"/>
        <v>23844.189060000001</v>
      </c>
      <c r="CL59" s="103">
        <f t="shared" si="12"/>
        <v>26530.335900000005</v>
      </c>
      <c r="CM59" s="103">
        <f t="shared" si="12"/>
        <v>28114.47378</v>
      </c>
      <c r="CN59" s="103">
        <f t="shared" si="12"/>
        <v>29817.819360000001</v>
      </c>
      <c r="CO59" s="103">
        <f t="shared" si="12"/>
        <v>30639.027960000003</v>
      </c>
      <c r="CP59" s="103">
        <f t="shared" si="12"/>
        <v>31633.74999</v>
      </c>
      <c r="CQ59" s="103">
        <f t="shared" si="12"/>
        <v>31730.44068</v>
      </c>
      <c r="CR59" s="103">
        <f t="shared" si="15"/>
        <v>31643.021700000001</v>
      </c>
      <c r="CS59" s="103">
        <f t="shared" si="15"/>
        <v>32225.814899999998</v>
      </c>
      <c r="CT59" s="103">
        <f t="shared" si="13"/>
        <v>28787.335020000002</v>
      </c>
      <c r="CU59" s="103">
        <f t="shared" si="13"/>
        <v>30649.624199999998</v>
      </c>
      <c r="CV59" s="103">
        <f t="shared" si="13"/>
        <v>33190.072740000003</v>
      </c>
      <c r="CW59" s="103">
        <f t="shared" si="13"/>
        <v>35248.392359999998</v>
      </c>
      <c r="CX59" s="103">
        <f t="shared" si="13"/>
        <v>35643.102299999999</v>
      </c>
      <c r="CY59" s="103">
        <f t="shared" si="13"/>
        <v>36967.632299999997</v>
      </c>
      <c r="CZ59" s="103">
        <f t="shared" si="13"/>
        <v>39116.019959999998</v>
      </c>
      <c r="DA59" s="103">
        <f t="shared" si="13"/>
        <v>43422.066989999999</v>
      </c>
      <c r="DB59" s="103">
        <f t="shared" si="13"/>
        <v>47411.551350000002</v>
      </c>
      <c r="DC59" s="103">
        <f t="shared" si="13"/>
        <v>50548.038390000002</v>
      </c>
      <c r="DD59" s="103">
        <f t="shared" si="13"/>
        <v>51057.98244</v>
      </c>
      <c r="DE59" s="103">
        <f t="shared" si="13"/>
        <v>54685.870110000003</v>
      </c>
      <c r="DF59" s="103">
        <f t="shared" si="13"/>
        <v>64688.720670000002</v>
      </c>
      <c r="DG59" s="103">
        <f t="shared" si="13"/>
        <v>76212.131670000002</v>
      </c>
      <c r="DH59" s="103">
        <f t="shared" si="13"/>
        <v>78457.210019999999</v>
      </c>
      <c r="DI59" s="103">
        <f t="shared" si="13"/>
        <v>84331.500570000004</v>
      </c>
      <c r="DJ59" s="103">
        <f t="shared" si="14"/>
        <v>86175.246330000009</v>
      </c>
      <c r="DK59" s="103">
        <f t="shared" si="14"/>
        <v>94631.045849999995</v>
      </c>
      <c r="DL59" s="103">
        <f t="shared" si="14"/>
        <v>99910.622429999989</v>
      </c>
      <c r="DM59" s="103">
        <f t="shared" si="14"/>
        <v>110871.10818</v>
      </c>
      <c r="DN59" s="103">
        <f t="shared" si="14"/>
        <v>121247.47620000002</v>
      </c>
      <c r="DO59" s="103">
        <f t="shared" si="14"/>
        <v>133298.05014000001</v>
      </c>
      <c r="DP59" s="103">
        <f t="shared" si="11"/>
        <v>132453</v>
      </c>
      <c r="DQ59" s="103">
        <f t="shared" si="11"/>
        <v>141296.88681000003</v>
      </c>
      <c r="DR59" s="103">
        <f t="shared" si="11"/>
        <v>154870.67025</v>
      </c>
      <c r="DS59" s="103">
        <f t="shared" si="11"/>
        <v>172787.58756000001</v>
      </c>
      <c r="DT59" s="103">
        <f t="shared" si="9"/>
        <v>187610.40278999999</v>
      </c>
      <c r="DU59" s="103">
        <f t="shared" si="9"/>
        <v>205788.25250999999</v>
      </c>
      <c r="DV59" s="103" t="e">
        <f t="shared" si="9"/>
        <v>#VALUE!</v>
      </c>
    </row>
    <row r="60" spans="1:126" ht="15" x14ac:dyDescent="0.25">
      <c r="A60" s="9" t="s">
        <v>122</v>
      </c>
      <c r="B60" s="8" t="s">
        <v>115</v>
      </c>
      <c r="C60" s="2">
        <v>6.5229999999999997</v>
      </c>
      <c r="D60" s="2">
        <v>6.694</v>
      </c>
      <c r="E60" s="2">
        <v>7.0750000000000002</v>
      </c>
      <c r="F60" s="2">
        <v>7.7119999999999997</v>
      </c>
      <c r="G60" s="2">
        <v>8.2289999999999992</v>
      </c>
      <c r="H60" s="2">
        <v>8.718</v>
      </c>
      <c r="I60" s="2">
        <v>9.375</v>
      </c>
      <c r="J60" s="2">
        <v>10.093</v>
      </c>
      <c r="K60" s="2">
        <v>10.576000000000001</v>
      </c>
      <c r="L60" s="2">
        <v>11.013999999999999</v>
      </c>
      <c r="M60" s="2">
        <v>11.430999999999999</v>
      </c>
      <c r="N60" s="2">
        <v>11.926</v>
      </c>
      <c r="O60" s="2">
        <v>12.939</v>
      </c>
      <c r="P60" s="2">
        <v>13.273</v>
      </c>
      <c r="Q60" s="2">
        <v>14.206</v>
      </c>
      <c r="R60" s="2">
        <v>14.903</v>
      </c>
      <c r="S60" s="2">
        <v>15.472</v>
      </c>
      <c r="T60" s="2">
        <v>16.841999999999999</v>
      </c>
      <c r="U60" s="2">
        <v>17.998999999999999</v>
      </c>
      <c r="V60" s="2">
        <v>18.686</v>
      </c>
      <c r="W60" s="2">
        <v>19.63</v>
      </c>
      <c r="X60" s="2">
        <v>20.548999999999999</v>
      </c>
      <c r="Y60" s="2">
        <v>21.757000000000001</v>
      </c>
      <c r="Z60" s="2">
        <v>22.547000000000001</v>
      </c>
      <c r="AA60" s="2">
        <v>23.408999999999999</v>
      </c>
      <c r="AB60" s="2">
        <v>24.564</v>
      </c>
      <c r="AC60" s="2">
        <v>25.420999999999999</v>
      </c>
      <c r="AD60" s="2">
        <v>26.573</v>
      </c>
      <c r="AE60" s="2">
        <v>27.545000000000002</v>
      </c>
      <c r="AF60" s="2">
        <v>28.321000000000002</v>
      </c>
      <c r="AG60" s="2">
        <v>29.78</v>
      </c>
      <c r="AH60" s="2">
        <v>31.638999999999999</v>
      </c>
      <c r="AI60" s="2">
        <v>33.33</v>
      </c>
      <c r="AJ60" s="2">
        <v>34.646000000000001</v>
      </c>
      <c r="AK60" s="2">
        <v>35.603000000000002</v>
      </c>
      <c r="AL60" s="2">
        <v>37.179000000000002</v>
      </c>
      <c r="AM60" s="2">
        <v>39.976999999999997</v>
      </c>
      <c r="AN60" s="2">
        <v>42.441000000000003</v>
      </c>
      <c r="AO60" s="2">
        <v>45.37</v>
      </c>
      <c r="AP60" s="2">
        <v>46.987000000000002</v>
      </c>
      <c r="AQ60" s="2">
        <v>49.061999999999998</v>
      </c>
      <c r="AR60" s="2">
        <v>50.94</v>
      </c>
      <c r="AS60" s="2">
        <v>52.25</v>
      </c>
      <c r="AT60" s="2">
        <v>53.293999999999997</v>
      </c>
      <c r="AU60" s="2">
        <v>53.581000000000003</v>
      </c>
      <c r="AV60" s="2">
        <v>54.636000000000003</v>
      </c>
      <c r="AW60" s="2">
        <v>57.215000000000003</v>
      </c>
      <c r="AX60" s="2">
        <v>59.401000000000003</v>
      </c>
      <c r="AY60" s="2">
        <v>61.000999999999998</v>
      </c>
      <c r="AZ60" s="2">
        <v>64.167000000000002</v>
      </c>
      <c r="BA60" s="2">
        <v>66.978999999999999</v>
      </c>
      <c r="BB60" s="2">
        <v>71.734999999999999</v>
      </c>
      <c r="BC60" s="2">
        <v>77.492000000000004</v>
      </c>
      <c r="BD60" s="2">
        <v>83.914000000000001</v>
      </c>
      <c r="BE60" s="2">
        <v>85.507999999999996</v>
      </c>
      <c r="BF60" s="2">
        <v>86.831999999999994</v>
      </c>
      <c r="BG60" s="2">
        <v>90.152000000000001</v>
      </c>
      <c r="BH60" s="2">
        <v>95.320999999999998</v>
      </c>
      <c r="BI60" s="2">
        <v>102.001</v>
      </c>
      <c r="BJ60" s="2">
        <v>104.72799999999999</v>
      </c>
      <c r="BK60" s="2">
        <v>106.30500000000001</v>
      </c>
      <c r="BL60" s="2">
        <v>102.605</v>
      </c>
      <c r="BM60" s="2">
        <v>100</v>
      </c>
      <c r="BN60" s="2">
        <v>101.07299999999999</v>
      </c>
      <c r="BO60" s="2">
        <v>101.76</v>
      </c>
      <c r="BP60" s="2">
        <v>103.176</v>
      </c>
      <c r="BQ60" s="2">
        <v>105.166</v>
      </c>
      <c r="BR60" s="2">
        <v>108.113</v>
      </c>
      <c r="BS60" s="45">
        <v>110.444</v>
      </c>
      <c r="BT60" s="40"/>
      <c r="BU60" s="97" t="str">
        <f t="shared" si="3"/>
        <v xml:space="preserve">  Finance, insurance, real estate, rental, and leasing</v>
      </c>
      <c r="BZ60" s="100">
        <f>GO!BM60</f>
        <v>4420682</v>
      </c>
      <c r="CB60" s="103">
        <f t="shared" si="12"/>
        <v>961807.78274000005</v>
      </c>
      <c r="CC60" s="103">
        <f t="shared" si="12"/>
        <v>996731.17054000008</v>
      </c>
      <c r="CD60" s="103">
        <f t="shared" si="12"/>
        <v>1034837.44938</v>
      </c>
      <c r="CE60" s="103">
        <f t="shared" si="12"/>
        <v>1085896.32648</v>
      </c>
      <c r="CF60" s="103">
        <f t="shared" si="12"/>
        <v>1123781.57122</v>
      </c>
      <c r="CG60" s="103">
        <f t="shared" si="12"/>
        <v>1174707.8278600001</v>
      </c>
      <c r="CH60" s="103">
        <f t="shared" si="12"/>
        <v>1217676.8569000002</v>
      </c>
      <c r="CI60" s="103">
        <f t="shared" si="12"/>
        <v>1251981.34922</v>
      </c>
      <c r="CJ60" s="103">
        <f t="shared" si="12"/>
        <v>1316479.0996000001</v>
      </c>
      <c r="CK60" s="103">
        <f t="shared" si="12"/>
        <v>1398659.5779800001</v>
      </c>
      <c r="CL60" s="103">
        <f t="shared" si="12"/>
        <v>1473413.3106</v>
      </c>
      <c r="CM60" s="103">
        <f t="shared" si="12"/>
        <v>1531589.48572</v>
      </c>
      <c r="CN60" s="103">
        <f t="shared" si="12"/>
        <v>1573895.41246</v>
      </c>
      <c r="CO60" s="103">
        <f t="shared" si="12"/>
        <v>1643565.3607800002</v>
      </c>
      <c r="CP60" s="103">
        <f t="shared" si="12"/>
        <v>1767256.0431399997</v>
      </c>
      <c r="CQ60" s="103">
        <f t="shared" si="12"/>
        <v>1876181.6476200002</v>
      </c>
      <c r="CR60" s="103">
        <f t="shared" si="15"/>
        <v>2005663.4234</v>
      </c>
      <c r="CS60" s="103">
        <f t="shared" si="15"/>
        <v>2077145.8513400001</v>
      </c>
      <c r="CT60" s="103">
        <f t="shared" si="13"/>
        <v>2168875.0028399997</v>
      </c>
      <c r="CU60" s="103">
        <f t="shared" si="13"/>
        <v>2251895.4107999997</v>
      </c>
      <c r="CV60" s="103">
        <f t="shared" si="13"/>
        <v>2309806.3450000002</v>
      </c>
      <c r="CW60" s="103">
        <f t="shared" si="13"/>
        <v>2355958.2650799998</v>
      </c>
      <c r="CX60" s="103">
        <f t="shared" si="13"/>
        <v>2368645.6224200004</v>
      </c>
      <c r="CY60" s="103">
        <f t="shared" si="13"/>
        <v>2415283.81752</v>
      </c>
      <c r="CZ60" s="103">
        <f t="shared" si="13"/>
        <v>2529293.2063000002</v>
      </c>
      <c r="DA60" s="103">
        <f t="shared" si="13"/>
        <v>2625929.3148200004</v>
      </c>
      <c r="DB60" s="103">
        <f t="shared" si="13"/>
        <v>2696660.22682</v>
      </c>
      <c r="DC60" s="103">
        <f t="shared" si="13"/>
        <v>2836619.0189399999</v>
      </c>
      <c r="DD60" s="103">
        <f t="shared" si="13"/>
        <v>2960928.5967799998</v>
      </c>
      <c r="DE60" s="103">
        <f t="shared" si="13"/>
        <v>3171176.2327000001</v>
      </c>
      <c r="DF60" s="103">
        <f t="shared" si="13"/>
        <v>3425674.8954400006</v>
      </c>
      <c r="DG60" s="103">
        <f t="shared" si="13"/>
        <v>3709571.0934799998</v>
      </c>
      <c r="DH60" s="103">
        <f t="shared" si="13"/>
        <v>3780036.7645599996</v>
      </c>
      <c r="DI60" s="103">
        <f t="shared" si="13"/>
        <v>3838566.5942399995</v>
      </c>
      <c r="DJ60" s="103">
        <f t="shared" si="14"/>
        <v>3985333.2366400003</v>
      </c>
      <c r="DK60" s="103">
        <f t="shared" si="14"/>
        <v>4213838.2892199997</v>
      </c>
      <c r="DL60" s="103">
        <f t="shared" si="14"/>
        <v>4509139.8468200006</v>
      </c>
      <c r="DM60" s="103">
        <f t="shared" si="14"/>
        <v>4629691.8449600004</v>
      </c>
      <c r="DN60" s="103">
        <f t="shared" si="14"/>
        <v>4699406.0001000008</v>
      </c>
      <c r="DO60" s="103">
        <f t="shared" si="14"/>
        <v>4535840.7661000006</v>
      </c>
      <c r="DP60" s="103">
        <f t="shared" si="11"/>
        <v>4420682</v>
      </c>
      <c r="DQ60" s="103">
        <f t="shared" si="11"/>
        <v>4468115.9178599995</v>
      </c>
      <c r="DR60" s="103">
        <f t="shared" si="11"/>
        <v>4498486.0032000002</v>
      </c>
      <c r="DS60" s="103">
        <f t="shared" si="11"/>
        <v>4561082.86032</v>
      </c>
      <c r="DT60" s="103">
        <f t="shared" si="9"/>
        <v>4649054.43212</v>
      </c>
      <c r="DU60" s="103">
        <f t="shared" si="9"/>
        <v>4779331.9306600001</v>
      </c>
      <c r="DV60" s="103">
        <f t="shared" si="9"/>
        <v>4882378.0280800005</v>
      </c>
    </row>
    <row r="61" spans="1:126" ht="15" x14ac:dyDescent="0.25">
      <c r="A61" s="9" t="s">
        <v>124</v>
      </c>
      <c r="B61" s="8" t="s">
        <v>117</v>
      </c>
      <c r="C61" s="2">
        <v>3.3130000000000002</v>
      </c>
      <c r="D61" s="2">
        <v>3.3980000000000001</v>
      </c>
      <c r="E61" s="2">
        <v>3.6459999999999999</v>
      </c>
      <c r="F61" s="2">
        <v>4.1109999999999998</v>
      </c>
      <c r="G61" s="2">
        <v>4.524</v>
      </c>
      <c r="H61" s="2">
        <v>4.8769999999999998</v>
      </c>
      <c r="I61" s="2">
        <v>5.6390000000000002</v>
      </c>
      <c r="J61" s="2">
        <v>6.27</v>
      </c>
      <c r="K61" s="2">
        <v>6.851</v>
      </c>
      <c r="L61" s="2">
        <v>7.3819999999999997</v>
      </c>
      <c r="M61" s="2">
        <v>7.8220000000000001</v>
      </c>
      <c r="N61" s="2">
        <v>8.1539999999999999</v>
      </c>
      <c r="O61" s="2">
        <v>9.2850000000000001</v>
      </c>
      <c r="P61" s="2">
        <v>9.3160000000000007</v>
      </c>
      <c r="Q61" s="2">
        <v>10.67</v>
      </c>
      <c r="R61" s="2">
        <v>11.273999999999999</v>
      </c>
      <c r="S61" s="2">
        <v>11.766999999999999</v>
      </c>
      <c r="T61" s="2">
        <v>13.182</v>
      </c>
      <c r="U61" s="2">
        <v>14.055999999999999</v>
      </c>
      <c r="V61" s="2">
        <v>14.2</v>
      </c>
      <c r="W61" s="2">
        <v>14.715</v>
      </c>
      <c r="X61" s="2">
        <v>15.37</v>
      </c>
      <c r="Y61" s="2">
        <v>16.376000000000001</v>
      </c>
      <c r="Z61" s="2">
        <v>16.920000000000002</v>
      </c>
      <c r="AA61" s="2">
        <v>16.986999999999998</v>
      </c>
      <c r="AB61" s="2">
        <v>17.542000000000002</v>
      </c>
      <c r="AC61" s="2">
        <v>17.773</v>
      </c>
      <c r="AD61" s="2">
        <v>18.670000000000002</v>
      </c>
      <c r="AE61" s="2">
        <v>19.747</v>
      </c>
      <c r="AF61" s="2">
        <v>20.091000000000001</v>
      </c>
      <c r="AG61" s="2">
        <v>21.643999999999998</v>
      </c>
      <c r="AH61" s="2">
        <v>23.102</v>
      </c>
      <c r="AI61" s="2">
        <v>24.529</v>
      </c>
      <c r="AJ61" s="2">
        <v>25.97</v>
      </c>
      <c r="AK61" s="2">
        <v>26.904</v>
      </c>
      <c r="AL61" s="2">
        <v>29.824000000000002</v>
      </c>
      <c r="AM61" s="2">
        <v>34.03</v>
      </c>
      <c r="AN61" s="2">
        <v>36.695</v>
      </c>
      <c r="AO61" s="2">
        <v>40.372999999999998</v>
      </c>
      <c r="AP61" s="2">
        <v>41.899000000000001</v>
      </c>
      <c r="AQ61" s="2">
        <v>44.502000000000002</v>
      </c>
      <c r="AR61" s="2">
        <v>44.399000000000001</v>
      </c>
      <c r="AS61" s="2">
        <v>45.177</v>
      </c>
      <c r="AT61" s="2">
        <v>44.82</v>
      </c>
      <c r="AU61" s="2">
        <v>45.435000000000002</v>
      </c>
      <c r="AV61" s="2">
        <v>45.673000000000002</v>
      </c>
      <c r="AW61" s="2">
        <v>49.332999999999998</v>
      </c>
      <c r="AX61" s="2">
        <v>51.039000000000001</v>
      </c>
      <c r="AY61" s="2">
        <v>53.369</v>
      </c>
      <c r="AZ61" s="2">
        <v>57.03</v>
      </c>
      <c r="BA61" s="2">
        <v>60.994999999999997</v>
      </c>
      <c r="BB61" s="2">
        <v>67.558000000000007</v>
      </c>
      <c r="BC61" s="2">
        <v>76.331000000000003</v>
      </c>
      <c r="BD61" s="2">
        <v>85.66</v>
      </c>
      <c r="BE61" s="2">
        <v>86.638999999999996</v>
      </c>
      <c r="BF61" s="2">
        <v>86.650999999999996</v>
      </c>
      <c r="BG61" s="2">
        <v>89.248999999999995</v>
      </c>
      <c r="BH61" s="2">
        <v>92.980999999999995</v>
      </c>
      <c r="BI61" s="2">
        <v>98.215999999999994</v>
      </c>
      <c r="BJ61" s="2">
        <v>103.06</v>
      </c>
      <c r="BK61" s="2">
        <v>107.238</v>
      </c>
      <c r="BL61" s="2">
        <v>101.66200000000001</v>
      </c>
      <c r="BM61" s="2">
        <v>100</v>
      </c>
      <c r="BN61" s="2">
        <v>98.915999999999997</v>
      </c>
      <c r="BO61" s="2">
        <v>98.063999999999993</v>
      </c>
      <c r="BP61" s="2">
        <v>97.617000000000004</v>
      </c>
      <c r="BQ61" s="2">
        <v>100.026</v>
      </c>
      <c r="BR61" s="2">
        <v>101.611</v>
      </c>
      <c r="BS61" s="45">
        <v>103.542</v>
      </c>
      <c r="BT61" s="40"/>
      <c r="BU61" s="97" t="str">
        <f t="shared" si="3"/>
        <v xml:space="preserve">    Finance and insurance</v>
      </c>
      <c r="BZ61" s="100">
        <f>GO!BM61</f>
        <v>1854314</v>
      </c>
      <c r="CB61" s="103">
        <f t="shared" si="12"/>
        <v>303662.46064000006</v>
      </c>
      <c r="CC61" s="103">
        <f t="shared" si="12"/>
        <v>313749.92880000005</v>
      </c>
      <c r="CD61" s="103">
        <f t="shared" si="12"/>
        <v>314992.31917999999</v>
      </c>
      <c r="CE61" s="103">
        <f t="shared" si="12"/>
        <v>325283.76188000006</v>
      </c>
      <c r="CF61" s="103">
        <f t="shared" si="12"/>
        <v>329567.22722</v>
      </c>
      <c r="CG61" s="103">
        <f t="shared" si="12"/>
        <v>346200.42380000005</v>
      </c>
      <c r="CH61" s="103">
        <f t="shared" si="12"/>
        <v>366171.38558</v>
      </c>
      <c r="CI61" s="103">
        <f t="shared" si="12"/>
        <v>372550.22574000002</v>
      </c>
      <c r="CJ61" s="103">
        <f t="shared" si="12"/>
        <v>401347.72216</v>
      </c>
      <c r="CK61" s="103">
        <f t="shared" si="12"/>
        <v>428383.62027999997</v>
      </c>
      <c r="CL61" s="103">
        <f t="shared" si="12"/>
        <v>454844.68105999997</v>
      </c>
      <c r="CM61" s="103">
        <f t="shared" si="12"/>
        <v>481565.34580000001</v>
      </c>
      <c r="CN61" s="103">
        <f t="shared" si="12"/>
        <v>498884.63855999999</v>
      </c>
      <c r="CO61" s="103">
        <f t="shared" si="12"/>
        <v>553030.60736000002</v>
      </c>
      <c r="CP61" s="103">
        <f t="shared" si="12"/>
        <v>631023.05420000001</v>
      </c>
      <c r="CQ61" s="103">
        <f t="shared" si="12"/>
        <v>680440.52230000007</v>
      </c>
      <c r="CR61" s="103">
        <f t="shared" si="15"/>
        <v>748642.19121999992</v>
      </c>
      <c r="CS61" s="103">
        <f t="shared" si="15"/>
        <v>776939.02286000003</v>
      </c>
      <c r="CT61" s="103">
        <f t="shared" si="13"/>
        <v>825206.81628000003</v>
      </c>
      <c r="CU61" s="103">
        <f t="shared" si="13"/>
        <v>823296.87286</v>
      </c>
      <c r="CV61" s="103">
        <f t="shared" si="13"/>
        <v>837723.43577999994</v>
      </c>
      <c r="CW61" s="103">
        <f t="shared" si="13"/>
        <v>831103.53480000002</v>
      </c>
      <c r="CX61" s="103">
        <f t="shared" si="13"/>
        <v>842507.56590000005</v>
      </c>
      <c r="CY61" s="103">
        <f t="shared" si="13"/>
        <v>846920.83322000003</v>
      </c>
      <c r="CZ61" s="103">
        <f t="shared" si="13"/>
        <v>914788.72561999992</v>
      </c>
      <c r="DA61" s="103">
        <f t="shared" si="13"/>
        <v>946423.32246000005</v>
      </c>
      <c r="DB61" s="103">
        <f t="shared" si="13"/>
        <v>989628.83866000001</v>
      </c>
      <c r="DC61" s="103">
        <f t="shared" si="13"/>
        <v>1057515.2742000001</v>
      </c>
      <c r="DD61" s="103">
        <f t="shared" si="13"/>
        <v>1131038.8243</v>
      </c>
      <c r="DE61" s="103">
        <f t="shared" si="13"/>
        <v>1252737.4521200003</v>
      </c>
      <c r="DF61" s="103">
        <f t="shared" si="13"/>
        <v>1415416.4193400003</v>
      </c>
      <c r="DG61" s="103">
        <f t="shared" si="13"/>
        <v>1588405.3723999998</v>
      </c>
      <c r="DH61" s="103">
        <f t="shared" si="13"/>
        <v>1606559.1064599999</v>
      </c>
      <c r="DI61" s="103">
        <f t="shared" si="13"/>
        <v>1606781.62414</v>
      </c>
      <c r="DJ61" s="103">
        <f t="shared" si="14"/>
        <v>1654956.7018599999</v>
      </c>
      <c r="DK61" s="103">
        <f t="shared" si="14"/>
        <v>1724159.7003399997</v>
      </c>
      <c r="DL61" s="103">
        <f t="shared" si="14"/>
        <v>1821233.0382400001</v>
      </c>
      <c r="DM61" s="103">
        <f t="shared" si="14"/>
        <v>1911056.0084000002</v>
      </c>
      <c r="DN61" s="103">
        <f t="shared" si="14"/>
        <v>1988529.2473200001</v>
      </c>
      <c r="DO61" s="103">
        <f t="shared" si="14"/>
        <v>1885132.6986800001</v>
      </c>
      <c r="DP61" s="103">
        <f t="shared" si="11"/>
        <v>1854314</v>
      </c>
      <c r="DQ61" s="103">
        <f t="shared" si="11"/>
        <v>1834213.2362399998</v>
      </c>
      <c r="DR61" s="103">
        <f t="shared" si="11"/>
        <v>1818414.4809599998</v>
      </c>
      <c r="DS61" s="103">
        <f t="shared" si="11"/>
        <v>1810125.69738</v>
      </c>
      <c r="DT61" s="103">
        <f t="shared" si="9"/>
        <v>1854796.12164</v>
      </c>
      <c r="DU61" s="103">
        <f t="shared" si="9"/>
        <v>1884186.9985400001</v>
      </c>
      <c r="DV61" s="103">
        <f t="shared" si="9"/>
        <v>1919993.8018799999</v>
      </c>
    </row>
    <row r="62" spans="1:126" ht="15" x14ac:dyDescent="0.25">
      <c r="A62" s="9" t="s">
        <v>126</v>
      </c>
      <c r="B62" s="9" t="s">
        <v>119</v>
      </c>
      <c r="C62" s="2" t="s">
        <v>281</v>
      </c>
      <c r="D62" s="2" t="s">
        <v>281</v>
      </c>
      <c r="E62" s="2" t="s">
        <v>281</v>
      </c>
      <c r="F62" s="2" t="s">
        <v>281</v>
      </c>
      <c r="G62" s="2" t="s">
        <v>281</v>
      </c>
      <c r="H62" s="2" t="s">
        <v>281</v>
      </c>
      <c r="I62" s="2" t="s">
        <v>281</v>
      </c>
      <c r="J62" s="2" t="s">
        <v>281</v>
      </c>
      <c r="K62" s="2" t="s">
        <v>281</v>
      </c>
      <c r="L62" s="2" t="s">
        <v>281</v>
      </c>
      <c r="M62" s="2" t="s">
        <v>281</v>
      </c>
      <c r="N62" s="2" t="s">
        <v>281</v>
      </c>
      <c r="O62" s="2" t="s">
        <v>281</v>
      </c>
      <c r="P62" s="2" t="s">
        <v>281</v>
      </c>
      <c r="Q62" s="2" t="s">
        <v>281</v>
      </c>
      <c r="R62" s="2" t="s">
        <v>281</v>
      </c>
      <c r="S62" s="2">
        <v>12.958</v>
      </c>
      <c r="T62" s="2">
        <v>14.701000000000001</v>
      </c>
      <c r="U62" s="2">
        <v>15.55</v>
      </c>
      <c r="V62" s="2">
        <v>15.975</v>
      </c>
      <c r="W62" s="2">
        <v>17.170999999999999</v>
      </c>
      <c r="X62" s="2">
        <v>16.963999999999999</v>
      </c>
      <c r="Y62" s="2">
        <v>19.291</v>
      </c>
      <c r="Z62" s="2">
        <v>20.952999999999999</v>
      </c>
      <c r="AA62" s="2">
        <v>21.433</v>
      </c>
      <c r="AB62" s="2">
        <v>21.893000000000001</v>
      </c>
      <c r="AC62" s="2">
        <v>21.86</v>
      </c>
      <c r="AD62" s="2">
        <v>24.042000000000002</v>
      </c>
      <c r="AE62" s="2">
        <v>25.18</v>
      </c>
      <c r="AF62" s="2">
        <v>23.669</v>
      </c>
      <c r="AG62" s="2">
        <v>24.074999999999999</v>
      </c>
      <c r="AH62" s="2">
        <v>26.652000000000001</v>
      </c>
      <c r="AI62" s="2">
        <v>29.507000000000001</v>
      </c>
      <c r="AJ62" s="2">
        <v>32.811999999999998</v>
      </c>
      <c r="AK62" s="2">
        <v>34.372</v>
      </c>
      <c r="AL62" s="2">
        <v>38.423999999999999</v>
      </c>
      <c r="AM62" s="2">
        <v>43.567</v>
      </c>
      <c r="AN62" s="2">
        <v>45.481999999999999</v>
      </c>
      <c r="AO62" s="2">
        <v>48.401000000000003</v>
      </c>
      <c r="AP62" s="2">
        <v>51.36</v>
      </c>
      <c r="AQ62" s="2">
        <v>52.747</v>
      </c>
      <c r="AR62" s="2">
        <v>53.54</v>
      </c>
      <c r="AS62" s="2">
        <v>52.939</v>
      </c>
      <c r="AT62" s="2">
        <v>53.045000000000002</v>
      </c>
      <c r="AU62" s="2">
        <v>51.924999999999997</v>
      </c>
      <c r="AV62" s="2">
        <v>51.222000000000001</v>
      </c>
      <c r="AW62" s="2">
        <v>54.585999999999999</v>
      </c>
      <c r="AX62" s="2">
        <v>56.637</v>
      </c>
      <c r="AY62" s="2">
        <v>58.365000000000002</v>
      </c>
      <c r="AZ62" s="2">
        <v>62.124000000000002</v>
      </c>
      <c r="BA62" s="2">
        <v>65.510999999999996</v>
      </c>
      <c r="BB62" s="2">
        <v>71.444999999999993</v>
      </c>
      <c r="BC62" s="2">
        <v>80.843000000000004</v>
      </c>
      <c r="BD62" s="2">
        <v>84.811000000000007</v>
      </c>
      <c r="BE62" s="2">
        <v>90.331999999999994</v>
      </c>
      <c r="BF62" s="2">
        <v>94.751000000000005</v>
      </c>
      <c r="BG62" s="2">
        <v>95.622</v>
      </c>
      <c r="BH62" s="2">
        <v>94.88</v>
      </c>
      <c r="BI62" s="2">
        <v>97.683000000000007</v>
      </c>
      <c r="BJ62" s="2">
        <v>97.831999999999994</v>
      </c>
      <c r="BK62" s="2">
        <v>97.12</v>
      </c>
      <c r="BL62" s="2">
        <v>93.356999999999999</v>
      </c>
      <c r="BM62" s="2">
        <v>100</v>
      </c>
      <c r="BN62" s="2">
        <v>92.123999999999995</v>
      </c>
      <c r="BO62" s="2">
        <v>87.844999999999999</v>
      </c>
      <c r="BP62" s="2">
        <v>86.762</v>
      </c>
      <c r="BQ62" s="2">
        <v>83.831000000000003</v>
      </c>
      <c r="BR62" s="2">
        <v>84.253</v>
      </c>
      <c r="BS62" s="46" t="s">
        <v>1207</v>
      </c>
      <c r="BT62" s="40"/>
      <c r="BU62" s="97" t="str">
        <f t="shared" si="3"/>
        <v xml:space="preserve">      Federal Reserve banks, credit intermediation, and related activities</v>
      </c>
      <c r="BZ62" s="100">
        <f>GO!BM62</f>
        <v>689791</v>
      </c>
      <c r="CB62" s="103">
        <f t="shared" si="12"/>
        <v>133067.58181</v>
      </c>
      <c r="CC62" s="103">
        <f t="shared" si="12"/>
        <v>144531.90823</v>
      </c>
      <c r="CD62" s="103">
        <f t="shared" si="12"/>
        <v>147842.90502999999</v>
      </c>
      <c r="CE62" s="103">
        <f t="shared" si="12"/>
        <v>151015.94362999999</v>
      </c>
      <c r="CF62" s="103">
        <f t="shared" si="12"/>
        <v>150788.3126</v>
      </c>
      <c r="CG62" s="103">
        <f t="shared" si="12"/>
        <v>165839.55222000001</v>
      </c>
      <c r="CH62" s="103">
        <f t="shared" si="12"/>
        <v>173689.3738</v>
      </c>
      <c r="CI62" s="103">
        <f t="shared" si="12"/>
        <v>163266.63178999998</v>
      </c>
      <c r="CJ62" s="103">
        <f t="shared" si="12"/>
        <v>166067.18325</v>
      </c>
      <c r="CK62" s="103">
        <f t="shared" si="12"/>
        <v>183843.09732</v>
      </c>
      <c r="CL62" s="103">
        <f t="shared" si="12"/>
        <v>203536.63037</v>
      </c>
      <c r="CM62" s="103">
        <f t="shared" si="12"/>
        <v>226334.22292</v>
      </c>
      <c r="CN62" s="103">
        <f t="shared" si="12"/>
        <v>237094.96252</v>
      </c>
      <c r="CO62" s="103">
        <f t="shared" si="12"/>
        <v>265045.29384</v>
      </c>
      <c r="CP62" s="103">
        <f t="shared" si="12"/>
        <v>300521.24497</v>
      </c>
      <c r="CQ62" s="103">
        <f t="shared" si="12"/>
        <v>313730.74261999998</v>
      </c>
      <c r="CR62" s="103">
        <f t="shared" si="15"/>
        <v>333865.74191000004</v>
      </c>
      <c r="CS62" s="103">
        <f t="shared" si="15"/>
        <v>354276.65759999998</v>
      </c>
      <c r="CT62" s="103">
        <f t="shared" si="13"/>
        <v>363844.05876999995</v>
      </c>
      <c r="CU62" s="103">
        <f t="shared" si="13"/>
        <v>369314.10139999999</v>
      </c>
      <c r="CV62" s="103">
        <f t="shared" si="13"/>
        <v>365168.45749</v>
      </c>
      <c r="CW62" s="103">
        <f t="shared" si="13"/>
        <v>365899.63594999997</v>
      </c>
      <c r="CX62" s="103">
        <f t="shared" si="13"/>
        <v>358173.97674999997</v>
      </c>
      <c r="CY62" s="103">
        <f t="shared" si="13"/>
        <v>353324.74601999996</v>
      </c>
      <c r="CZ62" s="103">
        <f t="shared" si="13"/>
        <v>376529.31526</v>
      </c>
      <c r="DA62" s="103">
        <f t="shared" si="13"/>
        <v>390676.92866999999</v>
      </c>
      <c r="DB62" s="103">
        <f t="shared" si="13"/>
        <v>402596.51715000003</v>
      </c>
      <c r="DC62" s="103">
        <f t="shared" si="13"/>
        <v>428525.76084</v>
      </c>
      <c r="DD62" s="103">
        <f t="shared" si="13"/>
        <v>451888.98200999998</v>
      </c>
      <c r="DE62" s="103">
        <f t="shared" si="13"/>
        <v>492821.17994999996</v>
      </c>
      <c r="DF62" s="103">
        <f t="shared" si="13"/>
        <v>557647.73813000007</v>
      </c>
      <c r="DG62" s="103">
        <f t="shared" si="13"/>
        <v>585018.64500999998</v>
      </c>
      <c r="DH62" s="103">
        <f t="shared" si="13"/>
        <v>623102.00611999992</v>
      </c>
      <c r="DI62" s="103">
        <f t="shared" si="13"/>
        <v>653583.87040999997</v>
      </c>
      <c r="DJ62" s="103">
        <f t="shared" si="14"/>
        <v>659591.95001999999</v>
      </c>
      <c r="DK62" s="103">
        <f t="shared" si="14"/>
        <v>654473.70079999999</v>
      </c>
      <c r="DL62" s="103">
        <f t="shared" si="14"/>
        <v>673808.54253000009</v>
      </c>
      <c r="DM62" s="103">
        <f t="shared" si="14"/>
        <v>674836.33111999987</v>
      </c>
      <c r="DN62" s="103">
        <f t="shared" si="14"/>
        <v>669925.01919999998</v>
      </c>
      <c r="DO62" s="103">
        <f t="shared" si="14"/>
        <v>643968.18387000007</v>
      </c>
      <c r="DP62" s="103">
        <f t="shared" si="11"/>
        <v>689791</v>
      </c>
      <c r="DQ62" s="103">
        <f t="shared" si="11"/>
        <v>635463.06084000005</v>
      </c>
      <c r="DR62" s="103">
        <f t="shared" si="11"/>
        <v>605946.90394999995</v>
      </c>
      <c r="DS62" s="103">
        <f t="shared" si="11"/>
        <v>598476.46742</v>
      </c>
      <c r="DT62" s="103">
        <f t="shared" si="9"/>
        <v>578258.69321000006</v>
      </c>
      <c r="DU62" s="103">
        <f t="shared" si="9"/>
        <v>581169.61123000004</v>
      </c>
      <c r="DV62" s="103" t="e">
        <f t="shared" si="9"/>
        <v>#VALUE!</v>
      </c>
    </row>
    <row r="63" spans="1:126" ht="15" x14ac:dyDescent="0.25">
      <c r="A63" s="9" t="s">
        <v>128</v>
      </c>
      <c r="B63" s="9" t="s">
        <v>121</v>
      </c>
      <c r="C63" s="2" t="s">
        <v>281</v>
      </c>
      <c r="D63" s="2" t="s">
        <v>281</v>
      </c>
      <c r="E63" s="2" t="s">
        <v>281</v>
      </c>
      <c r="F63" s="2" t="s">
        <v>281</v>
      </c>
      <c r="G63" s="2" t="s">
        <v>281</v>
      </c>
      <c r="H63" s="2" t="s">
        <v>281</v>
      </c>
      <c r="I63" s="2" t="s">
        <v>281</v>
      </c>
      <c r="J63" s="2" t="s">
        <v>281</v>
      </c>
      <c r="K63" s="2" t="s">
        <v>281</v>
      </c>
      <c r="L63" s="2" t="s">
        <v>281</v>
      </c>
      <c r="M63" s="2" t="s">
        <v>281</v>
      </c>
      <c r="N63" s="2" t="s">
        <v>281</v>
      </c>
      <c r="O63" s="2" t="s">
        <v>281</v>
      </c>
      <c r="P63" s="2" t="s">
        <v>281</v>
      </c>
      <c r="Q63" s="2" t="s">
        <v>281</v>
      </c>
      <c r="R63" s="2" t="s">
        <v>281</v>
      </c>
      <c r="S63" s="2">
        <v>2.6059999999999999</v>
      </c>
      <c r="T63" s="2">
        <v>2.9159999999999999</v>
      </c>
      <c r="U63" s="2">
        <v>3.3050000000000002</v>
      </c>
      <c r="V63" s="2">
        <v>3.4670000000000001</v>
      </c>
      <c r="W63" s="2">
        <v>3.9980000000000002</v>
      </c>
      <c r="X63" s="2">
        <v>4.3579999999999997</v>
      </c>
      <c r="Y63" s="2">
        <v>3.7869999999999999</v>
      </c>
      <c r="Z63" s="2">
        <v>2.9460000000000002</v>
      </c>
      <c r="AA63" s="2">
        <v>3.4969999999999999</v>
      </c>
      <c r="AB63" s="2">
        <v>3.6960000000000002</v>
      </c>
      <c r="AC63" s="2">
        <v>3.036</v>
      </c>
      <c r="AD63" s="2">
        <v>2.569</v>
      </c>
      <c r="AE63" s="2">
        <v>2.9990000000000001</v>
      </c>
      <c r="AF63" s="2">
        <v>3.1779999999999999</v>
      </c>
      <c r="AG63" s="2">
        <v>3.9260000000000002</v>
      </c>
      <c r="AH63" s="2">
        <v>3.798</v>
      </c>
      <c r="AI63" s="2">
        <v>4.6029999999999998</v>
      </c>
      <c r="AJ63" s="2">
        <v>4.7530000000000001</v>
      </c>
      <c r="AK63" s="2">
        <v>5.0869999999999997</v>
      </c>
      <c r="AL63" s="2">
        <v>6.4240000000000004</v>
      </c>
      <c r="AM63" s="2">
        <v>9.5329999999999995</v>
      </c>
      <c r="AN63" s="2">
        <v>9.4190000000000005</v>
      </c>
      <c r="AO63" s="2">
        <v>11.019</v>
      </c>
      <c r="AP63" s="2">
        <v>13.271000000000001</v>
      </c>
      <c r="AQ63" s="2">
        <v>14.882999999999999</v>
      </c>
      <c r="AR63" s="2">
        <v>13.191000000000001</v>
      </c>
      <c r="AS63" s="2">
        <v>14.577</v>
      </c>
      <c r="AT63" s="2">
        <v>13.494</v>
      </c>
      <c r="AU63" s="2">
        <v>16.088999999999999</v>
      </c>
      <c r="AV63" s="2">
        <v>17.434999999999999</v>
      </c>
      <c r="AW63" s="2">
        <v>22.321000000000002</v>
      </c>
      <c r="AX63" s="2">
        <v>24.052</v>
      </c>
      <c r="AY63" s="2">
        <v>30.48</v>
      </c>
      <c r="AZ63" s="2">
        <v>39.082999999999998</v>
      </c>
      <c r="BA63" s="2">
        <v>46.686</v>
      </c>
      <c r="BB63" s="2">
        <v>57.058999999999997</v>
      </c>
      <c r="BC63" s="2">
        <v>72.067999999999998</v>
      </c>
      <c r="BD63" s="2">
        <v>95.114999999999995</v>
      </c>
      <c r="BE63" s="2">
        <v>89.448999999999998</v>
      </c>
      <c r="BF63" s="2">
        <v>82.606999999999999</v>
      </c>
      <c r="BG63" s="2">
        <v>87.722999999999999</v>
      </c>
      <c r="BH63" s="2">
        <v>94.533000000000001</v>
      </c>
      <c r="BI63" s="2">
        <v>101.471</v>
      </c>
      <c r="BJ63" s="2">
        <v>116.39</v>
      </c>
      <c r="BK63" s="2">
        <v>123.92700000000001</v>
      </c>
      <c r="BL63" s="2">
        <v>102.553</v>
      </c>
      <c r="BM63" s="2">
        <v>100</v>
      </c>
      <c r="BN63" s="2">
        <v>101.086</v>
      </c>
      <c r="BO63" s="2">
        <v>95.88</v>
      </c>
      <c r="BP63" s="2">
        <v>96.149000000000001</v>
      </c>
      <c r="BQ63" s="2">
        <v>96.176000000000002</v>
      </c>
      <c r="BR63" s="2">
        <v>97.058000000000007</v>
      </c>
      <c r="BS63" s="45" t="s">
        <v>418</v>
      </c>
      <c r="BT63" s="40"/>
      <c r="BU63" s="97" t="str">
        <f t="shared" si="3"/>
        <v xml:space="preserve">      Securities, commodity contracts, and investments</v>
      </c>
      <c r="BZ63" s="100">
        <f>GO!BM63</f>
        <v>402973</v>
      </c>
      <c r="CB63" s="103">
        <f t="shared" si="12"/>
        <v>15260.587509999999</v>
      </c>
      <c r="CC63" s="103">
        <f t="shared" si="12"/>
        <v>11871.584580000001</v>
      </c>
      <c r="CD63" s="103">
        <f t="shared" si="12"/>
        <v>14091.96581</v>
      </c>
      <c r="CE63" s="103">
        <f t="shared" si="12"/>
        <v>14893.882080000001</v>
      </c>
      <c r="CF63" s="103">
        <f t="shared" si="12"/>
        <v>12234.26028</v>
      </c>
      <c r="CG63" s="103">
        <f t="shared" si="12"/>
        <v>10352.37637</v>
      </c>
      <c r="CH63" s="103">
        <f t="shared" si="12"/>
        <v>12085.16027</v>
      </c>
      <c r="CI63" s="103">
        <f t="shared" si="12"/>
        <v>12806.48194</v>
      </c>
      <c r="CJ63" s="103">
        <f t="shared" si="12"/>
        <v>15820.719980000002</v>
      </c>
      <c r="CK63" s="103">
        <f t="shared" si="12"/>
        <v>15304.91454</v>
      </c>
      <c r="CL63" s="103">
        <f t="shared" si="12"/>
        <v>18548.847189999997</v>
      </c>
      <c r="CM63" s="103">
        <f t="shared" si="12"/>
        <v>19153.306690000001</v>
      </c>
      <c r="CN63" s="103">
        <f t="shared" si="12"/>
        <v>20499.236509999999</v>
      </c>
      <c r="CO63" s="103">
        <f t="shared" si="12"/>
        <v>25886.985520000002</v>
      </c>
      <c r="CP63" s="103">
        <f t="shared" si="12"/>
        <v>38415.416089999999</v>
      </c>
      <c r="CQ63" s="103">
        <f t="shared" si="12"/>
        <v>37956.026870000002</v>
      </c>
      <c r="CR63" s="103">
        <f t="shared" si="15"/>
        <v>44403.594870000001</v>
      </c>
      <c r="CS63" s="103">
        <f t="shared" si="15"/>
        <v>53478.546830000007</v>
      </c>
      <c r="CT63" s="103">
        <f t="shared" si="13"/>
        <v>59974.471590000001</v>
      </c>
      <c r="CU63" s="103">
        <f t="shared" si="13"/>
        <v>53156.168430000005</v>
      </c>
      <c r="CV63" s="103">
        <f t="shared" si="13"/>
        <v>58741.374210000002</v>
      </c>
      <c r="CW63" s="103">
        <f t="shared" si="13"/>
        <v>54377.176619999998</v>
      </c>
      <c r="CX63" s="103">
        <f t="shared" si="13"/>
        <v>64834.325969999991</v>
      </c>
      <c r="CY63" s="103">
        <f t="shared" si="13"/>
        <v>70258.342550000001</v>
      </c>
      <c r="CZ63" s="103">
        <f t="shared" si="13"/>
        <v>89947.603330000013</v>
      </c>
      <c r="DA63" s="103">
        <f t="shared" si="13"/>
        <v>96923.065959999993</v>
      </c>
      <c r="DB63" s="103">
        <f t="shared" si="13"/>
        <v>122826.17040000002</v>
      </c>
      <c r="DC63" s="103">
        <f t="shared" si="13"/>
        <v>157493.93758999999</v>
      </c>
      <c r="DD63" s="103">
        <f t="shared" si="13"/>
        <v>188131.97478000002</v>
      </c>
      <c r="DE63" s="103">
        <f t="shared" si="13"/>
        <v>229932.36406999998</v>
      </c>
      <c r="DF63" s="103">
        <f t="shared" si="13"/>
        <v>290414.58163999999</v>
      </c>
      <c r="DG63" s="103">
        <f t="shared" si="13"/>
        <v>383287.76894999994</v>
      </c>
      <c r="DH63" s="103">
        <f t="shared" si="13"/>
        <v>360455.31876999995</v>
      </c>
      <c r="DI63" s="103">
        <f t="shared" si="13"/>
        <v>332883.90611000004</v>
      </c>
      <c r="DJ63" s="103">
        <f t="shared" si="14"/>
        <v>353500.00479000004</v>
      </c>
      <c r="DK63" s="103">
        <f t="shared" si="14"/>
        <v>380942.46609</v>
      </c>
      <c r="DL63" s="103">
        <f t="shared" si="14"/>
        <v>408900.73282999999</v>
      </c>
      <c r="DM63" s="103">
        <f t="shared" si="14"/>
        <v>469020.27470000001</v>
      </c>
      <c r="DN63" s="103">
        <f t="shared" si="14"/>
        <v>499392.34971000004</v>
      </c>
      <c r="DO63" s="103">
        <f t="shared" si="14"/>
        <v>413260.90068999998</v>
      </c>
      <c r="DP63" s="103">
        <f t="shared" si="11"/>
        <v>402973</v>
      </c>
      <c r="DQ63" s="103">
        <f t="shared" si="11"/>
        <v>407349.28678000002</v>
      </c>
      <c r="DR63" s="103">
        <f t="shared" si="11"/>
        <v>386370.51239999995</v>
      </c>
      <c r="DS63" s="103">
        <f t="shared" si="11"/>
        <v>387454.50977</v>
      </c>
      <c r="DT63" s="103">
        <f t="shared" si="9"/>
        <v>387563.31248000002</v>
      </c>
      <c r="DU63" s="103">
        <f t="shared" si="9"/>
        <v>391117.53434000001</v>
      </c>
      <c r="DV63" s="103" t="e">
        <f t="shared" si="9"/>
        <v>#VALUE!</v>
      </c>
    </row>
    <row r="64" spans="1:126" ht="15" x14ac:dyDescent="0.25">
      <c r="A64" s="9" t="s">
        <v>130</v>
      </c>
      <c r="B64" s="9" t="s">
        <v>123</v>
      </c>
      <c r="C64" s="2" t="s">
        <v>281</v>
      </c>
      <c r="D64" s="2" t="s">
        <v>281</v>
      </c>
      <c r="E64" s="2" t="s">
        <v>281</v>
      </c>
      <c r="F64" s="2" t="s">
        <v>281</v>
      </c>
      <c r="G64" s="2" t="s">
        <v>281</v>
      </c>
      <c r="H64" s="2" t="s">
        <v>281</v>
      </c>
      <c r="I64" s="2" t="s">
        <v>281</v>
      </c>
      <c r="J64" s="2" t="s">
        <v>281</v>
      </c>
      <c r="K64" s="2" t="s">
        <v>281</v>
      </c>
      <c r="L64" s="2" t="s">
        <v>281</v>
      </c>
      <c r="M64" s="2" t="s">
        <v>281</v>
      </c>
      <c r="N64" s="2" t="s">
        <v>281</v>
      </c>
      <c r="O64" s="2" t="s">
        <v>281</v>
      </c>
      <c r="P64" s="2" t="s">
        <v>281</v>
      </c>
      <c r="Q64" s="2" t="s">
        <v>281</v>
      </c>
      <c r="R64" s="2" t="s">
        <v>281</v>
      </c>
      <c r="S64" s="2">
        <v>19.847000000000001</v>
      </c>
      <c r="T64" s="2">
        <v>22.015999999999998</v>
      </c>
      <c r="U64" s="2">
        <v>23.416</v>
      </c>
      <c r="V64" s="2">
        <v>23.154</v>
      </c>
      <c r="W64" s="2">
        <v>22.545000000000002</v>
      </c>
      <c r="X64" s="2">
        <v>24.731000000000002</v>
      </c>
      <c r="Y64" s="2">
        <v>25.603999999999999</v>
      </c>
      <c r="Z64" s="2">
        <v>26.094000000000001</v>
      </c>
      <c r="AA64" s="2">
        <v>24.934999999999999</v>
      </c>
      <c r="AB64" s="2">
        <v>26.135000000000002</v>
      </c>
      <c r="AC64" s="2">
        <v>27.68</v>
      </c>
      <c r="AD64" s="2">
        <v>28.454000000000001</v>
      </c>
      <c r="AE64" s="2">
        <v>30.164999999999999</v>
      </c>
      <c r="AF64" s="2">
        <v>33.14</v>
      </c>
      <c r="AG64" s="2">
        <v>37.052</v>
      </c>
      <c r="AH64" s="2">
        <v>39.384</v>
      </c>
      <c r="AI64" s="2">
        <v>39.414000000000001</v>
      </c>
      <c r="AJ64" s="2">
        <v>39.484000000000002</v>
      </c>
      <c r="AK64" s="2">
        <v>39.917000000000002</v>
      </c>
      <c r="AL64" s="2">
        <v>42.343000000000004</v>
      </c>
      <c r="AM64" s="2">
        <v>45.801000000000002</v>
      </c>
      <c r="AN64" s="2">
        <v>52.209000000000003</v>
      </c>
      <c r="AO64" s="2">
        <v>58.430999999999997</v>
      </c>
      <c r="AP64" s="2">
        <v>56.838000000000001</v>
      </c>
      <c r="AQ64" s="2">
        <v>59.768999999999998</v>
      </c>
      <c r="AR64" s="2">
        <v>62.093000000000004</v>
      </c>
      <c r="AS64" s="2">
        <v>62.771000000000001</v>
      </c>
      <c r="AT64" s="2">
        <v>62.692</v>
      </c>
      <c r="AU64" s="2">
        <v>63.896000000000001</v>
      </c>
      <c r="AV64" s="2">
        <v>64.400999999999996</v>
      </c>
      <c r="AW64" s="2">
        <v>65.796999999999997</v>
      </c>
      <c r="AX64" s="2">
        <v>67.323999999999998</v>
      </c>
      <c r="AY64" s="2">
        <v>65.927999999999997</v>
      </c>
      <c r="AZ64" s="2">
        <v>64.846000000000004</v>
      </c>
      <c r="BA64" s="2">
        <v>66.066000000000003</v>
      </c>
      <c r="BB64" s="2">
        <v>69.834000000000003</v>
      </c>
      <c r="BC64" s="2">
        <v>72.777000000000001</v>
      </c>
      <c r="BD64" s="2">
        <v>77.802000000000007</v>
      </c>
      <c r="BE64" s="2">
        <v>79.424000000000007</v>
      </c>
      <c r="BF64" s="2">
        <v>80.537000000000006</v>
      </c>
      <c r="BG64" s="2">
        <v>84.5</v>
      </c>
      <c r="BH64" s="2">
        <v>90.626999999999995</v>
      </c>
      <c r="BI64" s="2">
        <v>97.570999999999998</v>
      </c>
      <c r="BJ64" s="2">
        <v>101.417</v>
      </c>
      <c r="BK64" s="2">
        <v>107.71599999999999</v>
      </c>
      <c r="BL64" s="2">
        <v>108.694</v>
      </c>
      <c r="BM64" s="2">
        <v>100</v>
      </c>
      <c r="BN64" s="2">
        <v>104.09399999999999</v>
      </c>
      <c r="BO64" s="2">
        <v>108.956</v>
      </c>
      <c r="BP64" s="2">
        <v>109.30200000000001</v>
      </c>
      <c r="BQ64" s="2">
        <v>117.33799999999999</v>
      </c>
      <c r="BR64" s="2">
        <v>119.748</v>
      </c>
      <c r="BS64" s="45" t="s">
        <v>419</v>
      </c>
      <c r="BT64" s="40"/>
      <c r="BU64" s="97" t="str">
        <f t="shared" si="3"/>
        <v xml:space="preserve">      Insurance carriers and related activities</v>
      </c>
      <c r="BZ64" s="100">
        <f>GO!BM64</f>
        <v>662377</v>
      </c>
      <c r="CB64" s="103">
        <f t="shared" si="12"/>
        <v>169595.00708000001</v>
      </c>
      <c r="CC64" s="103">
        <f t="shared" si="12"/>
        <v>172840.65438000002</v>
      </c>
      <c r="CD64" s="103">
        <f t="shared" si="12"/>
        <v>165163.70494999998</v>
      </c>
      <c r="CE64" s="103">
        <f t="shared" si="12"/>
        <v>173112.22894999999</v>
      </c>
      <c r="CF64" s="103">
        <f t="shared" si="12"/>
        <v>183345.95360000001</v>
      </c>
      <c r="CG64" s="103">
        <f t="shared" si="12"/>
        <v>188472.75158000001</v>
      </c>
      <c r="CH64" s="103">
        <f t="shared" si="12"/>
        <v>199806.02205</v>
      </c>
      <c r="CI64" s="103">
        <f t="shared" si="12"/>
        <v>219511.7378</v>
      </c>
      <c r="CJ64" s="103">
        <f t="shared" si="12"/>
        <v>245423.92603999999</v>
      </c>
      <c r="CK64" s="103">
        <f t="shared" si="12"/>
        <v>260870.55768</v>
      </c>
      <c r="CL64" s="103">
        <f t="shared" si="12"/>
        <v>261069.27078000002</v>
      </c>
      <c r="CM64" s="103">
        <f t="shared" si="12"/>
        <v>261532.93468000003</v>
      </c>
      <c r="CN64" s="103">
        <f t="shared" si="12"/>
        <v>264401.02709000005</v>
      </c>
      <c r="CO64" s="103">
        <f t="shared" si="12"/>
        <v>280470.29311000003</v>
      </c>
      <c r="CP64" s="103">
        <f t="shared" si="12"/>
        <v>303375.28977000003</v>
      </c>
      <c r="CQ64" s="103">
        <f t="shared" si="12"/>
        <v>345820.40793000004</v>
      </c>
      <c r="CR64" s="103">
        <f t="shared" si="15"/>
        <v>387033.50486999995</v>
      </c>
      <c r="CS64" s="103">
        <f t="shared" si="15"/>
        <v>376481.83925999998</v>
      </c>
      <c r="CT64" s="103">
        <f t="shared" si="13"/>
        <v>395896.10913000006</v>
      </c>
      <c r="CU64" s="103">
        <f t="shared" si="13"/>
        <v>411289.75061000005</v>
      </c>
      <c r="CV64" s="103">
        <f t="shared" si="13"/>
        <v>415780.66667000006</v>
      </c>
      <c r="CW64" s="103">
        <f t="shared" si="13"/>
        <v>415257.38884000003</v>
      </c>
      <c r="CX64" s="103">
        <f t="shared" si="13"/>
        <v>423232.40792000003</v>
      </c>
      <c r="CY64" s="103">
        <f t="shared" si="13"/>
        <v>426577.41177000001</v>
      </c>
      <c r="CZ64" s="103">
        <f t="shared" si="13"/>
        <v>435824.19468999997</v>
      </c>
      <c r="DA64" s="103">
        <f t="shared" si="13"/>
        <v>445938.69148000004</v>
      </c>
      <c r="DB64" s="103">
        <f t="shared" si="13"/>
        <v>436691.90856000001</v>
      </c>
      <c r="DC64" s="103">
        <f t="shared" si="13"/>
        <v>429524.98942</v>
      </c>
      <c r="DD64" s="103">
        <f t="shared" si="13"/>
        <v>437605.98882000003</v>
      </c>
      <c r="DE64" s="103">
        <f t="shared" si="13"/>
        <v>462564.35418000008</v>
      </c>
      <c r="DF64" s="103">
        <f t="shared" si="13"/>
        <v>482058.10928999999</v>
      </c>
      <c r="DG64" s="103">
        <f t="shared" si="13"/>
        <v>515342.55354000005</v>
      </c>
      <c r="DH64" s="103">
        <f t="shared" si="13"/>
        <v>526086.30848000001</v>
      </c>
      <c r="DI64" s="103">
        <f t="shared" si="13"/>
        <v>533458.56449000002</v>
      </c>
      <c r="DJ64" s="103">
        <f t="shared" si="14"/>
        <v>559708.56500000006</v>
      </c>
      <c r="DK64" s="103">
        <f t="shared" si="14"/>
        <v>600292.40378999989</v>
      </c>
      <c r="DL64" s="103">
        <f t="shared" si="14"/>
        <v>646287.86266999994</v>
      </c>
      <c r="DM64" s="103">
        <f t="shared" si="14"/>
        <v>671762.88209000009</v>
      </c>
      <c r="DN64" s="103">
        <f t="shared" si="14"/>
        <v>713486.00931999995</v>
      </c>
      <c r="DO64" s="103">
        <f t="shared" si="14"/>
        <v>719964.05637999997</v>
      </c>
      <c r="DP64" s="103">
        <f t="shared" si="11"/>
        <v>662377</v>
      </c>
      <c r="DQ64" s="103">
        <f t="shared" si="11"/>
        <v>689494.7143799999</v>
      </c>
      <c r="DR64" s="103">
        <f t="shared" si="11"/>
        <v>721699.48412000004</v>
      </c>
      <c r="DS64" s="103">
        <f t="shared" si="11"/>
        <v>723991.30854</v>
      </c>
      <c r="DT64" s="103">
        <f t="shared" si="9"/>
        <v>777219.92426</v>
      </c>
      <c r="DU64" s="103">
        <f t="shared" si="9"/>
        <v>793183.20996000012</v>
      </c>
      <c r="DV64" s="103" t="e">
        <f t="shared" si="9"/>
        <v>#VALUE!</v>
      </c>
    </row>
    <row r="65" spans="1:126" ht="15" x14ac:dyDescent="0.25">
      <c r="A65" s="9" t="s">
        <v>132</v>
      </c>
      <c r="B65" s="9" t="s">
        <v>125</v>
      </c>
      <c r="C65" s="2" t="s">
        <v>281</v>
      </c>
      <c r="D65" s="2" t="s">
        <v>281</v>
      </c>
      <c r="E65" s="2" t="s">
        <v>281</v>
      </c>
      <c r="F65" s="2" t="s">
        <v>281</v>
      </c>
      <c r="G65" s="2" t="s">
        <v>281</v>
      </c>
      <c r="H65" s="2" t="s">
        <v>281</v>
      </c>
      <c r="I65" s="2" t="s">
        <v>281</v>
      </c>
      <c r="J65" s="2" t="s">
        <v>281</v>
      </c>
      <c r="K65" s="2" t="s">
        <v>281</v>
      </c>
      <c r="L65" s="2" t="s">
        <v>281</v>
      </c>
      <c r="M65" s="2" t="s">
        <v>281</v>
      </c>
      <c r="N65" s="2" t="s">
        <v>281</v>
      </c>
      <c r="O65" s="2" t="s">
        <v>281</v>
      </c>
      <c r="P65" s="2" t="s">
        <v>281</v>
      </c>
      <c r="Q65" s="2" t="s">
        <v>281</v>
      </c>
      <c r="R65" s="2" t="s">
        <v>281</v>
      </c>
      <c r="S65" s="2">
        <v>10.634</v>
      </c>
      <c r="T65" s="2">
        <v>11.662000000000001</v>
      </c>
      <c r="U65" s="2">
        <v>12.441000000000001</v>
      </c>
      <c r="V65" s="2">
        <v>12.393000000000001</v>
      </c>
      <c r="W65" s="2">
        <v>13.268000000000001</v>
      </c>
      <c r="X65" s="2">
        <v>13.683</v>
      </c>
      <c r="Y65" s="2">
        <v>15.047000000000001</v>
      </c>
      <c r="Z65" s="2">
        <v>16.071000000000002</v>
      </c>
      <c r="AA65" s="2">
        <v>15.855</v>
      </c>
      <c r="AB65" s="2">
        <v>15.51</v>
      </c>
      <c r="AC65" s="2">
        <v>16.902000000000001</v>
      </c>
      <c r="AD65" s="2">
        <v>16.933</v>
      </c>
      <c r="AE65" s="2">
        <v>17.643000000000001</v>
      </c>
      <c r="AF65" s="2">
        <v>20.504000000000001</v>
      </c>
      <c r="AG65" s="2">
        <v>23.105</v>
      </c>
      <c r="AH65" s="2">
        <v>21.029</v>
      </c>
      <c r="AI65" s="2">
        <v>20.908000000000001</v>
      </c>
      <c r="AJ65" s="2">
        <v>23.288</v>
      </c>
      <c r="AK65" s="2">
        <v>25.161000000000001</v>
      </c>
      <c r="AL65" s="2">
        <v>28.741</v>
      </c>
      <c r="AM65" s="2">
        <v>29.241</v>
      </c>
      <c r="AN65" s="2">
        <v>32.963000000000001</v>
      </c>
      <c r="AO65" s="2">
        <v>36.838000000000001</v>
      </c>
      <c r="AP65" s="2">
        <v>37.133000000000003</v>
      </c>
      <c r="AQ65" s="2">
        <v>47.838999999999999</v>
      </c>
      <c r="AR65" s="2">
        <v>41.533000000000001</v>
      </c>
      <c r="AS65" s="2">
        <v>46.19</v>
      </c>
      <c r="AT65" s="2">
        <v>46.77</v>
      </c>
      <c r="AU65" s="2">
        <v>41.555999999999997</v>
      </c>
      <c r="AV65" s="2">
        <v>39.345999999999997</v>
      </c>
      <c r="AW65" s="2">
        <v>46.664999999999999</v>
      </c>
      <c r="AX65" s="2">
        <v>46.093000000000004</v>
      </c>
      <c r="AY65" s="2">
        <v>52.314</v>
      </c>
      <c r="AZ65" s="2">
        <v>58.1</v>
      </c>
      <c r="BA65" s="2">
        <v>64.647000000000006</v>
      </c>
      <c r="BB65" s="2">
        <v>74.138999999999996</v>
      </c>
      <c r="BC65" s="2">
        <v>85.165000000000006</v>
      </c>
      <c r="BD65" s="2">
        <v>100.369</v>
      </c>
      <c r="BE65" s="2">
        <v>90.631</v>
      </c>
      <c r="BF65" s="2">
        <v>77.570999999999998</v>
      </c>
      <c r="BG65" s="2">
        <v>74.537000000000006</v>
      </c>
      <c r="BH65" s="2">
        <v>83.753</v>
      </c>
      <c r="BI65" s="2">
        <v>89.007999999999996</v>
      </c>
      <c r="BJ65" s="2">
        <v>96.058000000000007</v>
      </c>
      <c r="BK65" s="2">
        <v>109.264</v>
      </c>
      <c r="BL65" s="2">
        <v>112.119</v>
      </c>
      <c r="BM65" s="2">
        <v>100</v>
      </c>
      <c r="BN65" s="2">
        <v>103.36199999999999</v>
      </c>
      <c r="BO65" s="2">
        <v>106.812</v>
      </c>
      <c r="BP65" s="2">
        <v>102.89700000000001</v>
      </c>
      <c r="BQ65" s="2">
        <v>117.232</v>
      </c>
      <c r="BR65" s="2">
        <v>124.682</v>
      </c>
      <c r="BS65" s="45" t="s">
        <v>420</v>
      </c>
      <c r="BT65" s="40"/>
      <c r="BU65" s="97" t="str">
        <f t="shared" si="3"/>
        <v xml:space="preserve">      Funds, trusts, and other financial vehicles</v>
      </c>
      <c r="BZ65" s="100">
        <f>GO!BM65</f>
        <v>99173</v>
      </c>
      <c r="CB65" s="103">
        <f t="shared" si="12"/>
        <v>14922.561310000001</v>
      </c>
      <c r="CC65" s="103">
        <f t="shared" si="12"/>
        <v>15938.092830000001</v>
      </c>
      <c r="CD65" s="103">
        <f t="shared" si="12"/>
        <v>15723.879150000001</v>
      </c>
      <c r="CE65" s="103">
        <f t="shared" si="12"/>
        <v>15381.7323</v>
      </c>
      <c r="CF65" s="103">
        <f t="shared" si="12"/>
        <v>16762.22046</v>
      </c>
      <c r="CG65" s="103">
        <f t="shared" si="12"/>
        <v>16792.964090000001</v>
      </c>
      <c r="CH65" s="103">
        <f t="shared" si="12"/>
        <v>17497.092390000002</v>
      </c>
      <c r="CI65" s="103">
        <f t="shared" si="12"/>
        <v>20334.431919999999</v>
      </c>
      <c r="CJ65" s="103">
        <f t="shared" si="12"/>
        <v>22913.92165</v>
      </c>
      <c r="CK65" s="103">
        <f t="shared" si="12"/>
        <v>20855.090169999999</v>
      </c>
      <c r="CL65" s="103">
        <f t="shared" si="12"/>
        <v>20735.090840000001</v>
      </c>
      <c r="CM65" s="103">
        <f t="shared" si="12"/>
        <v>23095.408240000001</v>
      </c>
      <c r="CN65" s="103">
        <f t="shared" si="12"/>
        <v>24952.918530000003</v>
      </c>
      <c r="CO65" s="103">
        <f t="shared" si="12"/>
        <v>28503.31193</v>
      </c>
      <c r="CP65" s="103">
        <f t="shared" si="12"/>
        <v>28999.176930000001</v>
      </c>
      <c r="CQ65" s="103">
        <f t="shared" si="12"/>
        <v>32690.395990000001</v>
      </c>
      <c r="CR65" s="103">
        <f t="shared" si="15"/>
        <v>36533.349739999998</v>
      </c>
      <c r="CS65" s="103">
        <f t="shared" si="15"/>
        <v>36825.910090000005</v>
      </c>
      <c r="CT65" s="103">
        <f t="shared" si="13"/>
        <v>47443.371469999998</v>
      </c>
      <c r="CU65" s="103">
        <f t="shared" si="13"/>
        <v>41189.522090000006</v>
      </c>
      <c r="CV65" s="103">
        <f t="shared" si="13"/>
        <v>45808.008699999998</v>
      </c>
      <c r="CW65" s="103">
        <f t="shared" si="13"/>
        <v>46383.212099999997</v>
      </c>
      <c r="CX65" s="103">
        <f t="shared" si="13"/>
        <v>41212.331879999998</v>
      </c>
      <c r="CY65" s="103">
        <f t="shared" si="13"/>
        <v>39020.608579999993</v>
      </c>
      <c r="CZ65" s="103">
        <f t="shared" si="13"/>
        <v>46279.080450000001</v>
      </c>
      <c r="DA65" s="103">
        <f t="shared" si="13"/>
        <v>45711.810890000008</v>
      </c>
      <c r="DB65" s="103">
        <f t="shared" si="13"/>
        <v>51881.363219999999</v>
      </c>
      <c r="DC65" s="103">
        <f t="shared" si="13"/>
        <v>57619.512999999999</v>
      </c>
      <c r="DD65" s="103">
        <f t="shared" si="13"/>
        <v>64112.369310000009</v>
      </c>
      <c r="DE65" s="103">
        <f t="shared" si="13"/>
        <v>73525.870469999994</v>
      </c>
      <c r="DF65" s="103">
        <f t="shared" si="13"/>
        <v>84460.685450000004</v>
      </c>
      <c r="DG65" s="103">
        <f t="shared" si="13"/>
        <v>99538.948369999998</v>
      </c>
      <c r="DH65" s="103">
        <f t="shared" si="13"/>
        <v>89881.481630000009</v>
      </c>
      <c r="DI65" s="103">
        <f t="shared" si="13"/>
        <v>76929.487829999998</v>
      </c>
      <c r="DJ65" s="103">
        <f t="shared" si="14"/>
        <v>73920.579010000001</v>
      </c>
      <c r="DK65" s="103">
        <f t="shared" si="14"/>
        <v>83060.362690000009</v>
      </c>
      <c r="DL65" s="103">
        <f t="shared" si="14"/>
        <v>88271.903839999999</v>
      </c>
      <c r="DM65" s="103">
        <f t="shared" si="14"/>
        <v>95263.600340000005</v>
      </c>
      <c r="DN65" s="103">
        <f t="shared" si="14"/>
        <v>108360.38672000001</v>
      </c>
      <c r="DO65" s="103">
        <f t="shared" si="14"/>
        <v>111191.77587</v>
      </c>
      <c r="DP65" s="103">
        <f t="shared" si="11"/>
        <v>99173</v>
      </c>
      <c r="DQ65" s="103">
        <f t="shared" si="11"/>
        <v>102507.19626</v>
      </c>
      <c r="DR65" s="103">
        <f t="shared" si="11"/>
        <v>105928.66476</v>
      </c>
      <c r="DS65" s="103">
        <f t="shared" si="11"/>
        <v>102046.04181</v>
      </c>
      <c r="DT65" s="103">
        <f t="shared" si="9"/>
        <v>116262.49136</v>
      </c>
      <c r="DU65" s="103">
        <f t="shared" si="9"/>
        <v>123650.87986</v>
      </c>
      <c r="DV65" s="103" t="e">
        <f t="shared" si="9"/>
        <v>#VALUE!</v>
      </c>
    </row>
    <row r="66" spans="1:126" ht="15" x14ac:dyDescent="0.25">
      <c r="A66" s="9" t="s">
        <v>134</v>
      </c>
      <c r="B66" s="8" t="s">
        <v>127</v>
      </c>
      <c r="C66" s="2">
        <v>9.4990000000000006</v>
      </c>
      <c r="D66" s="2">
        <v>9.7490000000000006</v>
      </c>
      <c r="E66" s="2">
        <v>10.238</v>
      </c>
      <c r="F66" s="2">
        <v>11.004</v>
      </c>
      <c r="G66" s="2">
        <v>11.589</v>
      </c>
      <c r="H66" s="2">
        <v>12.186999999999999</v>
      </c>
      <c r="I66" s="2">
        <v>12.708</v>
      </c>
      <c r="J66" s="2">
        <v>13.49</v>
      </c>
      <c r="K66" s="2">
        <v>13.872999999999999</v>
      </c>
      <c r="L66" s="2">
        <v>14.223000000000001</v>
      </c>
      <c r="M66" s="2">
        <v>14.619</v>
      </c>
      <c r="N66" s="2">
        <v>15.257999999999999</v>
      </c>
      <c r="O66" s="2">
        <v>16.196000000000002</v>
      </c>
      <c r="P66" s="2">
        <v>16.788</v>
      </c>
      <c r="Q66" s="2">
        <v>17.373000000000001</v>
      </c>
      <c r="R66" s="2">
        <v>18.158000000000001</v>
      </c>
      <c r="S66" s="2">
        <v>18.8</v>
      </c>
      <c r="T66" s="2">
        <v>20.158999999999999</v>
      </c>
      <c r="U66" s="2">
        <v>21.568999999999999</v>
      </c>
      <c r="V66" s="2">
        <v>22.731000000000002</v>
      </c>
      <c r="W66" s="2">
        <v>24.061</v>
      </c>
      <c r="X66" s="2">
        <v>25.219000000000001</v>
      </c>
      <c r="Y66" s="2">
        <v>26.603000000000002</v>
      </c>
      <c r="Z66" s="2">
        <v>27.617999999999999</v>
      </c>
      <c r="AA66" s="2">
        <v>29.251000000000001</v>
      </c>
      <c r="AB66" s="2">
        <v>30.986000000000001</v>
      </c>
      <c r="AC66" s="2">
        <v>32.469000000000001</v>
      </c>
      <c r="AD66" s="2">
        <v>33.843000000000004</v>
      </c>
      <c r="AE66" s="2">
        <v>34.655000000000001</v>
      </c>
      <c r="AF66" s="2">
        <v>35.863999999999997</v>
      </c>
      <c r="AG66" s="2">
        <v>37.158000000000001</v>
      </c>
      <c r="AH66" s="2">
        <v>39.363</v>
      </c>
      <c r="AI66" s="2">
        <v>41.262</v>
      </c>
      <c r="AJ66" s="2">
        <v>42.418999999999997</v>
      </c>
      <c r="AK66" s="2">
        <v>43.387999999999998</v>
      </c>
      <c r="AL66" s="2">
        <v>43.758000000000003</v>
      </c>
      <c r="AM66" s="2">
        <v>45.264000000000003</v>
      </c>
      <c r="AN66" s="2">
        <v>47.533000000000001</v>
      </c>
      <c r="AO66" s="2">
        <v>49.774000000000001</v>
      </c>
      <c r="AP66" s="2">
        <v>51.469000000000001</v>
      </c>
      <c r="AQ66" s="2">
        <v>53.078000000000003</v>
      </c>
      <c r="AR66" s="2">
        <v>56.683</v>
      </c>
      <c r="AS66" s="2">
        <v>58.459000000000003</v>
      </c>
      <c r="AT66" s="2">
        <v>60.728999999999999</v>
      </c>
      <c r="AU66" s="2">
        <v>60.728999999999999</v>
      </c>
      <c r="AV66" s="2">
        <v>62.511000000000003</v>
      </c>
      <c r="AW66" s="2">
        <v>64.111999999999995</v>
      </c>
      <c r="AX66" s="2">
        <v>66.718999999999994</v>
      </c>
      <c r="AY66" s="2">
        <v>67.67</v>
      </c>
      <c r="AZ66" s="2">
        <v>70.391000000000005</v>
      </c>
      <c r="BA66" s="2">
        <v>72.171999999999997</v>
      </c>
      <c r="BB66" s="2">
        <v>75.319000000000003</v>
      </c>
      <c r="BC66" s="2">
        <v>78.486999999999995</v>
      </c>
      <c r="BD66" s="2">
        <v>82.504999999999995</v>
      </c>
      <c r="BE66" s="2">
        <v>84.588999999999999</v>
      </c>
      <c r="BF66" s="2">
        <v>86.935000000000002</v>
      </c>
      <c r="BG66" s="2">
        <v>90.811000000000007</v>
      </c>
      <c r="BH66" s="2">
        <v>97.093000000000004</v>
      </c>
      <c r="BI66" s="2">
        <v>104.892</v>
      </c>
      <c r="BJ66" s="2">
        <v>105.99</v>
      </c>
      <c r="BK66" s="2">
        <v>105.571</v>
      </c>
      <c r="BL66" s="2">
        <v>103.31</v>
      </c>
      <c r="BM66" s="2">
        <v>100</v>
      </c>
      <c r="BN66" s="2">
        <v>102.655</v>
      </c>
      <c r="BO66" s="2">
        <v>104.492</v>
      </c>
      <c r="BP66" s="2">
        <v>107.315</v>
      </c>
      <c r="BQ66" s="2">
        <v>108.98099999999999</v>
      </c>
      <c r="BR66" s="2">
        <v>112.979</v>
      </c>
      <c r="BS66" s="45">
        <v>115.61799999999999</v>
      </c>
      <c r="BT66" s="40"/>
      <c r="BU66" s="97" t="str">
        <f t="shared" si="3"/>
        <v xml:space="preserve">    Real estate and rental and leasing</v>
      </c>
      <c r="BZ66" s="100">
        <f>GO!BM66</f>
        <v>2566368</v>
      </c>
      <c r="CB66" s="103">
        <f t="shared" si="12"/>
        <v>682730.87904000003</v>
      </c>
      <c r="CC66" s="103">
        <f t="shared" si="12"/>
        <v>708779.51423999993</v>
      </c>
      <c r="CD66" s="103">
        <f t="shared" si="12"/>
        <v>750688.30368000001</v>
      </c>
      <c r="CE66" s="103">
        <f t="shared" si="12"/>
        <v>795214.7884800001</v>
      </c>
      <c r="CF66" s="103">
        <f t="shared" si="12"/>
        <v>833274.02592000004</v>
      </c>
      <c r="CG66" s="103">
        <f t="shared" si="12"/>
        <v>868535.9222400001</v>
      </c>
      <c r="CH66" s="103">
        <f t="shared" si="12"/>
        <v>889374.83040000009</v>
      </c>
      <c r="CI66" s="103">
        <f t="shared" si="12"/>
        <v>920402.21951999993</v>
      </c>
      <c r="CJ66" s="103">
        <f t="shared" si="12"/>
        <v>953611.02144000016</v>
      </c>
      <c r="CK66" s="103">
        <f t="shared" si="12"/>
        <v>1010199.4358399999</v>
      </c>
      <c r="CL66" s="103">
        <f t="shared" si="12"/>
        <v>1058934.76416</v>
      </c>
      <c r="CM66" s="103">
        <f t="shared" si="12"/>
        <v>1088627.6419199998</v>
      </c>
      <c r="CN66" s="103">
        <f t="shared" si="12"/>
        <v>1113495.7478399999</v>
      </c>
      <c r="CO66" s="103">
        <f t="shared" si="12"/>
        <v>1122991.30944</v>
      </c>
      <c r="CP66" s="103">
        <f t="shared" si="12"/>
        <v>1161640.8115200002</v>
      </c>
      <c r="CQ66" s="103">
        <f t="shared" si="12"/>
        <v>1219871.7014400002</v>
      </c>
      <c r="CR66" s="103">
        <f t="shared" si="15"/>
        <v>1277384.00832</v>
      </c>
      <c r="CS66" s="103">
        <f t="shared" si="15"/>
        <v>1320883.9459200001</v>
      </c>
      <c r="CT66" s="103">
        <f t="shared" si="13"/>
        <v>1362176.8070400001</v>
      </c>
      <c r="CU66" s="103">
        <f t="shared" si="13"/>
        <v>1454694.3734400002</v>
      </c>
      <c r="CV66" s="103">
        <f t="shared" si="13"/>
        <v>1500273.0691200001</v>
      </c>
      <c r="CW66" s="103">
        <f t="shared" si="13"/>
        <v>1558529.6227199999</v>
      </c>
      <c r="CX66" s="103">
        <f t="shared" si="13"/>
        <v>1558529.6227199999</v>
      </c>
      <c r="CY66" s="103">
        <f t="shared" si="13"/>
        <v>1604262.3004800002</v>
      </c>
      <c r="CZ66" s="103">
        <f t="shared" si="13"/>
        <v>1645349.85216</v>
      </c>
      <c r="DA66" s="103">
        <f t="shared" si="13"/>
        <v>1712255.0659199997</v>
      </c>
      <c r="DB66" s="103">
        <f t="shared" si="13"/>
        <v>1736661.2256</v>
      </c>
      <c r="DC66" s="103">
        <f t="shared" si="13"/>
        <v>1806492.0988800002</v>
      </c>
      <c r="DD66" s="103">
        <f t="shared" si="13"/>
        <v>1852199.1129600001</v>
      </c>
      <c r="DE66" s="103">
        <f t="shared" si="13"/>
        <v>1932962.7139200002</v>
      </c>
      <c r="DF66" s="103">
        <f t="shared" si="13"/>
        <v>2014265.2521599999</v>
      </c>
      <c r="DG66" s="103">
        <f t="shared" si="13"/>
        <v>2117381.9183999998</v>
      </c>
      <c r="DH66" s="103">
        <f t="shared" si="13"/>
        <v>2170865.02752</v>
      </c>
      <c r="DI66" s="103">
        <f t="shared" si="13"/>
        <v>2231072.0208000001</v>
      </c>
      <c r="DJ66" s="103">
        <f t="shared" si="14"/>
        <v>2330544.4444800001</v>
      </c>
      <c r="DK66" s="103">
        <f t="shared" si="14"/>
        <v>2491763.68224</v>
      </c>
      <c r="DL66" s="103">
        <f t="shared" si="14"/>
        <v>2691914.7225599997</v>
      </c>
      <c r="DM66" s="103">
        <f t="shared" si="14"/>
        <v>2720093.4432000001</v>
      </c>
      <c r="DN66" s="103">
        <f t="shared" si="14"/>
        <v>2709340.3612800003</v>
      </c>
      <c r="DO66" s="103">
        <f t="shared" si="14"/>
        <v>2651314.7808000003</v>
      </c>
      <c r="DP66" s="103">
        <f t="shared" si="11"/>
        <v>2566368</v>
      </c>
      <c r="DQ66" s="103">
        <f t="shared" si="11"/>
        <v>2634505.0704000001</v>
      </c>
      <c r="DR66" s="103">
        <f t="shared" si="11"/>
        <v>2681649.2505600001</v>
      </c>
      <c r="DS66" s="103">
        <f t="shared" si="11"/>
        <v>2754097.8192000003</v>
      </c>
      <c r="DT66" s="103">
        <f t="shared" si="9"/>
        <v>2796853.5100799995</v>
      </c>
      <c r="DU66" s="103">
        <f t="shared" si="9"/>
        <v>2899456.9027200001</v>
      </c>
      <c r="DV66" s="103">
        <f t="shared" si="9"/>
        <v>2967183.3542399998</v>
      </c>
    </row>
    <row r="67" spans="1:126" ht="15" x14ac:dyDescent="0.25">
      <c r="A67" s="9" t="s">
        <v>136</v>
      </c>
      <c r="B67" s="9" t="s">
        <v>129</v>
      </c>
      <c r="C67" s="2">
        <v>10.220000000000001</v>
      </c>
      <c r="D67" s="2">
        <v>10.497999999999999</v>
      </c>
      <c r="E67" s="2">
        <v>11.036</v>
      </c>
      <c r="F67" s="2">
        <v>11.864000000000001</v>
      </c>
      <c r="G67" s="2">
        <v>12.497</v>
      </c>
      <c r="H67" s="2">
        <v>13.138999999999999</v>
      </c>
      <c r="I67" s="2">
        <v>13.680999999999999</v>
      </c>
      <c r="J67" s="2">
        <v>14.513999999999999</v>
      </c>
      <c r="K67" s="2">
        <v>14.887</v>
      </c>
      <c r="L67" s="2">
        <v>15.225</v>
      </c>
      <c r="M67" s="2">
        <v>15.632999999999999</v>
      </c>
      <c r="N67" s="2">
        <v>16.306999999999999</v>
      </c>
      <c r="O67" s="2">
        <v>17.28</v>
      </c>
      <c r="P67" s="2">
        <v>17.864000000000001</v>
      </c>
      <c r="Q67" s="2">
        <v>18.434999999999999</v>
      </c>
      <c r="R67" s="2">
        <v>19.187999999999999</v>
      </c>
      <c r="S67" s="2">
        <v>19.753</v>
      </c>
      <c r="T67" s="2">
        <v>21.021999999999998</v>
      </c>
      <c r="U67" s="2">
        <v>22.585999999999999</v>
      </c>
      <c r="V67" s="2">
        <v>23.893000000000001</v>
      </c>
      <c r="W67" s="2">
        <v>25.202000000000002</v>
      </c>
      <c r="X67" s="2">
        <v>26.395</v>
      </c>
      <c r="Y67" s="2">
        <v>27.744</v>
      </c>
      <c r="Z67" s="2">
        <v>28.617999999999999</v>
      </c>
      <c r="AA67" s="2">
        <v>30.108000000000001</v>
      </c>
      <c r="AB67" s="2">
        <v>31.709</v>
      </c>
      <c r="AC67" s="2">
        <v>33.320999999999998</v>
      </c>
      <c r="AD67" s="2">
        <v>34.875999999999998</v>
      </c>
      <c r="AE67" s="2">
        <v>35.936999999999998</v>
      </c>
      <c r="AF67" s="2">
        <v>37.286999999999999</v>
      </c>
      <c r="AG67" s="2">
        <v>38.673999999999999</v>
      </c>
      <c r="AH67" s="2">
        <v>40.905999999999999</v>
      </c>
      <c r="AI67" s="2">
        <v>42.564999999999998</v>
      </c>
      <c r="AJ67" s="2">
        <v>43.49</v>
      </c>
      <c r="AK67" s="2">
        <v>44.265999999999998</v>
      </c>
      <c r="AL67" s="2">
        <v>44.390999999999998</v>
      </c>
      <c r="AM67" s="2">
        <v>46.002000000000002</v>
      </c>
      <c r="AN67" s="2">
        <v>48.112000000000002</v>
      </c>
      <c r="AO67" s="2">
        <v>50.347999999999999</v>
      </c>
      <c r="AP67" s="2">
        <v>52.039000000000001</v>
      </c>
      <c r="AQ67" s="2">
        <v>53.817999999999998</v>
      </c>
      <c r="AR67" s="2">
        <v>57.031999999999996</v>
      </c>
      <c r="AS67" s="2">
        <v>58.698999999999998</v>
      </c>
      <c r="AT67" s="2">
        <v>60.893999999999998</v>
      </c>
      <c r="AU67" s="2">
        <v>61.290999999999997</v>
      </c>
      <c r="AV67" s="2">
        <v>63.155999999999999</v>
      </c>
      <c r="AW67" s="2">
        <v>64.558000000000007</v>
      </c>
      <c r="AX67" s="2">
        <v>67.031999999999996</v>
      </c>
      <c r="AY67" s="2">
        <v>67.84</v>
      </c>
      <c r="AZ67" s="2">
        <v>70.192999999999998</v>
      </c>
      <c r="BA67" s="2">
        <v>71.796000000000006</v>
      </c>
      <c r="BB67" s="2">
        <v>73.956999999999994</v>
      </c>
      <c r="BC67" s="2">
        <v>76.623999999999995</v>
      </c>
      <c r="BD67" s="2">
        <v>80.415999999999997</v>
      </c>
      <c r="BE67" s="2">
        <v>82.834000000000003</v>
      </c>
      <c r="BF67" s="2">
        <v>85.873999999999995</v>
      </c>
      <c r="BG67" s="2">
        <v>89.623999999999995</v>
      </c>
      <c r="BH67" s="2">
        <v>96.304000000000002</v>
      </c>
      <c r="BI67" s="2">
        <v>104.364</v>
      </c>
      <c r="BJ67" s="2">
        <v>105.399</v>
      </c>
      <c r="BK67" s="2">
        <v>104.82599999999999</v>
      </c>
      <c r="BL67" s="2">
        <v>101.83499999999999</v>
      </c>
      <c r="BM67" s="2">
        <v>100</v>
      </c>
      <c r="BN67" s="2">
        <v>102.26300000000001</v>
      </c>
      <c r="BO67" s="2">
        <v>103.70399999999999</v>
      </c>
      <c r="BP67" s="2">
        <v>106.324</v>
      </c>
      <c r="BQ67" s="2">
        <v>107.6</v>
      </c>
      <c r="BR67" s="2">
        <v>111.298</v>
      </c>
      <c r="BS67" s="45" t="s">
        <v>421</v>
      </c>
      <c r="BT67" s="40"/>
      <c r="BU67" s="97" t="str">
        <f t="shared" si="3"/>
        <v xml:space="preserve">      Real estate</v>
      </c>
      <c r="BZ67" s="100">
        <f>GO!BM67</f>
        <v>2317395</v>
      </c>
      <c r="CB67" s="103">
        <f t="shared" si="12"/>
        <v>642938.06880000001</v>
      </c>
      <c r="CC67" s="103">
        <f t="shared" si="12"/>
        <v>663192.10109999997</v>
      </c>
      <c r="CD67" s="103">
        <f t="shared" si="12"/>
        <v>697721.28659999999</v>
      </c>
      <c r="CE67" s="103">
        <f t="shared" si="12"/>
        <v>734822.78054999991</v>
      </c>
      <c r="CF67" s="103">
        <f t="shared" si="12"/>
        <v>772179.18795000005</v>
      </c>
      <c r="CG67" s="103">
        <f t="shared" si="12"/>
        <v>808214.68019999994</v>
      </c>
      <c r="CH67" s="103">
        <f t="shared" si="12"/>
        <v>832802.24115000002</v>
      </c>
      <c r="CI67" s="103">
        <f t="shared" si="12"/>
        <v>864087.07364999992</v>
      </c>
      <c r="CJ67" s="103">
        <f t="shared" si="12"/>
        <v>896229.34230000002</v>
      </c>
      <c r="CK67" s="103">
        <f t="shared" si="12"/>
        <v>947953.59869999997</v>
      </c>
      <c r="CL67" s="103">
        <f t="shared" si="12"/>
        <v>986399.18174999999</v>
      </c>
      <c r="CM67" s="103">
        <f t="shared" si="12"/>
        <v>1007835.0855000002</v>
      </c>
      <c r="CN67" s="103">
        <f t="shared" si="12"/>
        <v>1025818.0706999999</v>
      </c>
      <c r="CO67" s="103">
        <f t="shared" si="12"/>
        <v>1028714.8144499999</v>
      </c>
      <c r="CP67" s="103">
        <f t="shared" si="12"/>
        <v>1066048.0479000001</v>
      </c>
      <c r="CQ67" s="103">
        <f t="shared" si="12"/>
        <v>1114945.0824000002</v>
      </c>
      <c r="CR67" s="103">
        <f t="shared" si="15"/>
        <v>1166762.0345999999</v>
      </c>
      <c r="CS67" s="103">
        <f t="shared" si="15"/>
        <v>1205949.18405</v>
      </c>
      <c r="CT67" s="103">
        <f t="shared" si="13"/>
        <v>1247175.6411000001</v>
      </c>
      <c r="CU67" s="103">
        <f t="shared" si="13"/>
        <v>1321656.7163999998</v>
      </c>
      <c r="CV67" s="103">
        <f t="shared" si="13"/>
        <v>1360287.69105</v>
      </c>
      <c r="CW67" s="103">
        <f t="shared" si="13"/>
        <v>1411154.5112999999</v>
      </c>
      <c r="CX67" s="103">
        <f t="shared" si="13"/>
        <v>1420354.5694500001</v>
      </c>
      <c r="CY67" s="103">
        <f t="shared" si="13"/>
        <v>1463573.9862000002</v>
      </c>
      <c r="CZ67" s="103">
        <f t="shared" si="13"/>
        <v>1496063.8641000004</v>
      </c>
      <c r="DA67" s="103">
        <f t="shared" si="13"/>
        <v>1553396.2163999998</v>
      </c>
      <c r="DB67" s="103">
        <f t="shared" si="13"/>
        <v>1572120.7680000002</v>
      </c>
      <c r="DC67" s="103">
        <f t="shared" si="13"/>
        <v>1626649.0723499998</v>
      </c>
      <c r="DD67" s="103">
        <f t="shared" si="13"/>
        <v>1663796.9142000002</v>
      </c>
      <c r="DE67" s="103">
        <f t="shared" si="13"/>
        <v>1713875.8201499998</v>
      </c>
      <c r="DF67" s="103">
        <f t="shared" si="13"/>
        <v>1775680.7448</v>
      </c>
      <c r="DG67" s="103">
        <f t="shared" si="13"/>
        <v>1863556.3632</v>
      </c>
      <c r="DH67" s="103">
        <f t="shared" si="13"/>
        <v>1919590.9743000001</v>
      </c>
      <c r="DI67" s="103">
        <f t="shared" si="13"/>
        <v>1990039.7822999998</v>
      </c>
      <c r="DJ67" s="103">
        <f t="shared" si="14"/>
        <v>2076942.0947999998</v>
      </c>
      <c r="DK67" s="103">
        <f t="shared" si="14"/>
        <v>2231744.0808000001</v>
      </c>
      <c r="DL67" s="103">
        <f t="shared" si="14"/>
        <v>2418526.1178000001</v>
      </c>
      <c r="DM67" s="103">
        <f t="shared" si="14"/>
        <v>2442511.1560499999</v>
      </c>
      <c r="DN67" s="103">
        <f t="shared" si="14"/>
        <v>2429232.4827000001</v>
      </c>
      <c r="DO67" s="103">
        <f t="shared" si="14"/>
        <v>2359919.1982499999</v>
      </c>
      <c r="DP67" s="103">
        <f t="shared" si="11"/>
        <v>2317395</v>
      </c>
      <c r="DQ67" s="103">
        <f t="shared" si="11"/>
        <v>2369837.6488500005</v>
      </c>
      <c r="DR67" s="103">
        <f t="shared" si="11"/>
        <v>2403231.3108000001</v>
      </c>
      <c r="DS67" s="103">
        <f t="shared" si="11"/>
        <v>2463947.0597999999</v>
      </c>
      <c r="DT67" s="103">
        <f t="shared" si="9"/>
        <v>2493517.02</v>
      </c>
      <c r="DU67" s="103">
        <f t="shared" si="9"/>
        <v>2579214.2871000003</v>
      </c>
      <c r="DV67" s="103" t="e">
        <f t="shared" si="9"/>
        <v>#VALUE!</v>
      </c>
    </row>
    <row r="68" spans="1:126" ht="15" x14ac:dyDescent="0.25">
      <c r="A68" s="9" t="s">
        <v>138</v>
      </c>
      <c r="B68" s="9" t="s">
        <v>220</v>
      </c>
      <c r="C68" s="2" t="s">
        <v>281</v>
      </c>
      <c r="D68" s="2" t="s">
        <v>281</v>
      </c>
      <c r="E68" s="2" t="s">
        <v>281</v>
      </c>
      <c r="F68" s="2" t="s">
        <v>281</v>
      </c>
      <c r="G68" s="2" t="s">
        <v>281</v>
      </c>
      <c r="H68" s="2" t="s">
        <v>281</v>
      </c>
      <c r="I68" s="2" t="s">
        <v>281</v>
      </c>
      <c r="J68" s="2" t="s">
        <v>281</v>
      </c>
      <c r="K68" s="2" t="s">
        <v>281</v>
      </c>
      <c r="L68" s="2" t="s">
        <v>281</v>
      </c>
      <c r="M68" s="2" t="s">
        <v>281</v>
      </c>
      <c r="N68" s="2" t="s">
        <v>281</v>
      </c>
      <c r="O68" s="2" t="s">
        <v>281</v>
      </c>
      <c r="P68" s="2" t="s">
        <v>281</v>
      </c>
      <c r="Q68" s="2" t="s">
        <v>281</v>
      </c>
      <c r="R68" s="2" t="s">
        <v>281</v>
      </c>
      <c r="S68" s="2" t="s">
        <v>281</v>
      </c>
      <c r="T68" s="2" t="s">
        <v>281</v>
      </c>
      <c r="U68" s="2" t="s">
        <v>281</v>
      </c>
      <c r="V68" s="2" t="s">
        <v>281</v>
      </c>
      <c r="W68" s="2" t="s">
        <v>281</v>
      </c>
      <c r="X68" s="2" t="s">
        <v>281</v>
      </c>
      <c r="Y68" s="2" t="s">
        <v>281</v>
      </c>
      <c r="Z68" s="2" t="s">
        <v>281</v>
      </c>
      <c r="AA68" s="2" t="s">
        <v>281</v>
      </c>
      <c r="AB68" s="2" t="s">
        <v>281</v>
      </c>
      <c r="AC68" s="2" t="s">
        <v>281</v>
      </c>
      <c r="AD68" s="2" t="s">
        <v>281</v>
      </c>
      <c r="AE68" s="2" t="s">
        <v>281</v>
      </c>
      <c r="AF68" s="2" t="s">
        <v>281</v>
      </c>
      <c r="AG68" s="2" t="s">
        <v>281</v>
      </c>
      <c r="AH68" s="2" t="s">
        <v>281</v>
      </c>
      <c r="AI68" s="2" t="s">
        <v>281</v>
      </c>
      <c r="AJ68" s="2" t="s">
        <v>281</v>
      </c>
      <c r="AK68" s="2" t="s">
        <v>281</v>
      </c>
      <c r="AL68" s="2" t="s">
        <v>281</v>
      </c>
      <c r="AM68" s="2" t="s">
        <v>281</v>
      </c>
      <c r="AN68" s="2" t="s">
        <v>281</v>
      </c>
      <c r="AO68" s="2" t="s">
        <v>281</v>
      </c>
      <c r="AP68" s="2" t="s">
        <v>281</v>
      </c>
      <c r="AQ68" s="2" t="s">
        <v>281</v>
      </c>
      <c r="AR68" s="2" t="s">
        <v>281</v>
      </c>
      <c r="AS68" s="2" t="s">
        <v>281</v>
      </c>
      <c r="AT68" s="2" t="s">
        <v>281</v>
      </c>
      <c r="AU68" s="2" t="s">
        <v>281</v>
      </c>
      <c r="AV68" s="2" t="s">
        <v>281</v>
      </c>
      <c r="AW68" s="2" t="s">
        <v>281</v>
      </c>
      <c r="AX68" s="2" t="s">
        <v>281</v>
      </c>
      <c r="AY68" s="2" t="s">
        <v>281</v>
      </c>
      <c r="AZ68" s="2" t="s">
        <v>281</v>
      </c>
      <c r="BA68" s="2">
        <v>76.37</v>
      </c>
      <c r="BB68" s="2">
        <v>78.677999999999997</v>
      </c>
      <c r="BC68" s="2">
        <v>81.28</v>
      </c>
      <c r="BD68" s="2">
        <v>83.724999999999994</v>
      </c>
      <c r="BE68" s="2">
        <v>86.411000000000001</v>
      </c>
      <c r="BF68" s="2">
        <v>86.823999999999998</v>
      </c>
      <c r="BG68" s="2">
        <v>87.831999999999994</v>
      </c>
      <c r="BH68" s="2">
        <v>90.626000000000005</v>
      </c>
      <c r="BI68" s="2">
        <v>94.629000000000005</v>
      </c>
      <c r="BJ68" s="2">
        <v>97.228999999999999</v>
      </c>
      <c r="BK68" s="2">
        <v>97.727999999999994</v>
      </c>
      <c r="BL68" s="2">
        <v>99.284000000000006</v>
      </c>
      <c r="BM68" s="2">
        <v>100</v>
      </c>
      <c r="BN68" s="2">
        <v>100.821</v>
      </c>
      <c r="BO68" s="2">
        <v>102.593</v>
      </c>
      <c r="BP68" s="2">
        <v>103.194</v>
      </c>
      <c r="BQ68" s="2">
        <v>103.503</v>
      </c>
      <c r="BR68" s="2">
        <v>104.902</v>
      </c>
      <c r="BS68" s="45" t="s">
        <v>422</v>
      </c>
      <c r="BT68" s="40"/>
      <c r="BU68" s="97" t="str">
        <f t="shared" si="3"/>
        <v xml:space="preserve">        Housing</v>
      </c>
      <c r="BZ68" s="100">
        <f>GO!BM68</f>
        <v>1591035</v>
      </c>
      <c r="CB68" s="103" t="e">
        <f t="shared" si="12"/>
        <v>#VALUE!</v>
      </c>
      <c r="CC68" s="103" t="e">
        <f t="shared" si="12"/>
        <v>#VALUE!</v>
      </c>
      <c r="CD68" s="103" t="e">
        <f t="shared" si="12"/>
        <v>#VALUE!</v>
      </c>
      <c r="CE68" s="103" t="e">
        <f t="shared" si="12"/>
        <v>#VALUE!</v>
      </c>
      <c r="CF68" s="103" t="e">
        <f t="shared" si="12"/>
        <v>#VALUE!</v>
      </c>
      <c r="CG68" s="103" t="e">
        <f t="shared" si="12"/>
        <v>#VALUE!</v>
      </c>
      <c r="CH68" s="103" t="e">
        <f t="shared" si="12"/>
        <v>#VALUE!</v>
      </c>
      <c r="CI68" s="103" t="e">
        <f t="shared" si="12"/>
        <v>#VALUE!</v>
      </c>
      <c r="CJ68" s="103" t="e">
        <f t="shared" si="12"/>
        <v>#VALUE!</v>
      </c>
      <c r="CK68" s="103" t="e">
        <f t="shared" si="12"/>
        <v>#VALUE!</v>
      </c>
      <c r="CL68" s="103" t="e">
        <f t="shared" si="12"/>
        <v>#VALUE!</v>
      </c>
      <c r="CM68" s="103" t="e">
        <f t="shared" si="12"/>
        <v>#VALUE!</v>
      </c>
      <c r="CN68" s="103" t="e">
        <f t="shared" si="12"/>
        <v>#VALUE!</v>
      </c>
      <c r="CO68" s="103" t="e">
        <f t="shared" si="12"/>
        <v>#VALUE!</v>
      </c>
      <c r="CP68" s="103" t="e">
        <f t="shared" si="12"/>
        <v>#VALUE!</v>
      </c>
      <c r="CQ68" s="103" t="e">
        <f t="shared" si="12"/>
        <v>#VALUE!</v>
      </c>
      <c r="CR68" s="103" t="e">
        <f t="shared" si="15"/>
        <v>#VALUE!</v>
      </c>
      <c r="CS68" s="103" t="e">
        <f t="shared" si="15"/>
        <v>#VALUE!</v>
      </c>
      <c r="CT68" s="103" t="e">
        <f t="shared" si="13"/>
        <v>#VALUE!</v>
      </c>
      <c r="CU68" s="103" t="e">
        <f t="shared" si="13"/>
        <v>#VALUE!</v>
      </c>
      <c r="CV68" s="103" t="e">
        <f t="shared" si="13"/>
        <v>#VALUE!</v>
      </c>
      <c r="CW68" s="103" t="e">
        <f t="shared" si="13"/>
        <v>#VALUE!</v>
      </c>
      <c r="CX68" s="103" t="e">
        <f t="shared" si="13"/>
        <v>#VALUE!</v>
      </c>
      <c r="CY68" s="103" t="e">
        <f t="shared" si="13"/>
        <v>#VALUE!</v>
      </c>
      <c r="CZ68" s="103" t="e">
        <f t="shared" si="13"/>
        <v>#VALUE!</v>
      </c>
      <c r="DA68" s="103" t="e">
        <f t="shared" si="13"/>
        <v>#VALUE!</v>
      </c>
      <c r="DB68" s="103" t="e">
        <f t="shared" si="13"/>
        <v>#VALUE!</v>
      </c>
      <c r="DC68" s="103" t="e">
        <f t="shared" si="13"/>
        <v>#VALUE!</v>
      </c>
      <c r="DD68" s="103">
        <f t="shared" si="13"/>
        <v>1215073.4295000001</v>
      </c>
      <c r="DE68" s="103">
        <f t="shared" si="13"/>
        <v>1251794.5172999999</v>
      </c>
      <c r="DF68" s="103">
        <f t="shared" si="13"/>
        <v>1293193.2479999999</v>
      </c>
      <c r="DG68" s="103">
        <f t="shared" si="13"/>
        <v>1332094.05375</v>
      </c>
      <c r="DH68" s="103">
        <f t="shared" si="13"/>
        <v>1374829.25385</v>
      </c>
      <c r="DI68" s="103">
        <f t="shared" si="13"/>
        <v>1381400.2284000001</v>
      </c>
      <c r="DJ68" s="103">
        <f t="shared" si="14"/>
        <v>1397437.8612000002</v>
      </c>
      <c r="DK68" s="103">
        <f t="shared" si="14"/>
        <v>1441891.3791</v>
      </c>
      <c r="DL68" s="103">
        <f t="shared" si="14"/>
        <v>1505580.5101500002</v>
      </c>
      <c r="DM68" s="103">
        <f t="shared" si="14"/>
        <v>1546947.4201499999</v>
      </c>
      <c r="DN68" s="103">
        <f t="shared" si="14"/>
        <v>1554886.6847999999</v>
      </c>
      <c r="DO68" s="103">
        <f t="shared" si="14"/>
        <v>1579643.1894</v>
      </c>
      <c r="DP68" s="103">
        <f t="shared" si="11"/>
        <v>1591035</v>
      </c>
      <c r="DQ68" s="103">
        <f t="shared" si="11"/>
        <v>1604097.39735</v>
      </c>
      <c r="DR68" s="103">
        <f t="shared" si="11"/>
        <v>1632290.53755</v>
      </c>
      <c r="DS68" s="103">
        <f t="shared" si="11"/>
        <v>1641852.6579</v>
      </c>
      <c r="DT68" s="103">
        <f t="shared" si="9"/>
        <v>1646768.9560499999</v>
      </c>
      <c r="DU68" s="103">
        <f t="shared" si="9"/>
        <v>1669027.5356999999</v>
      </c>
      <c r="DV68" s="103" t="e">
        <f t="shared" si="9"/>
        <v>#VALUE!</v>
      </c>
    </row>
    <row r="69" spans="1:126" ht="15" x14ac:dyDescent="0.25">
      <c r="A69" s="9" t="s">
        <v>140</v>
      </c>
      <c r="B69" s="9" t="s">
        <v>221</v>
      </c>
      <c r="C69" s="2" t="s">
        <v>281</v>
      </c>
      <c r="D69" s="2" t="s">
        <v>281</v>
      </c>
      <c r="E69" s="2" t="s">
        <v>281</v>
      </c>
      <c r="F69" s="2" t="s">
        <v>281</v>
      </c>
      <c r="G69" s="2" t="s">
        <v>281</v>
      </c>
      <c r="H69" s="2" t="s">
        <v>281</v>
      </c>
      <c r="I69" s="2" t="s">
        <v>281</v>
      </c>
      <c r="J69" s="2" t="s">
        <v>281</v>
      </c>
      <c r="K69" s="2" t="s">
        <v>281</v>
      </c>
      <c r="L69" s="2" t="s">
        <v>281</v>
      </c>
      <c r="M69" s="2" t="s">
        <v>281</v>
      </c>
      <c r="N69" s="2" t="s">
        <v>281</v>
      </c>
      <c r="O69" s="2" t="s">
        <v>281</v>
      </c>
      <c r="P69" s="2" t="s">
        <v>281</v>
      </c>
      <c r="Q69" s="2" t="s">
        <v>281</v>
      </c>
      <c r="R69" s="2" t="s">
        <v>281</v>
      </c>
      <c r="S69" s="2" t="s">
        <v>281</v>
      </c>
      <c r="T69" s="2" t="s">
        <v>281</v>
      </c>
      <c r="U69" s="2" t="s">
        <v>281</v>
      </c>
      <c r="V69" s="2" t="s">
        <v>281</v>
      </c>
      <c r="W69" s="2" t="s">
        <v>281</v>
      </c>
      <c r="X69" s="2" t="s">
        <v>281</v>
      </c>
      <c r="Y69" s="2" t="s">
        <v>281</v>
      </c>
      <c r="Z69" s="2" t="s">
        <v>281</v>
      </c>
      <c r="AA69" s="2" t="s">
        <v>281</v>
      </c>
      <c r="AB69" s="2" t="s">
        <v>281</v>
      </c>
      <c r="AC69" s="2" t="s">
        <v>281</v>
      </c>
      <c r="AD69" s="2" t="s">
        <v>281</v>
      </c>
      <c r="AE69" s="2" t="s">
        <v>281</v>
      </c>
      <c r="AF69" s="2" t="s">
        <v>281</v>
      </c>
      <c r="AG69" s="2" t="s">
        <v>281</v>
      </c>
      <c r="AH69" s="2" t="s">
        <v>281</v>
      </c>
      <c r="AI69" s="2" t="s">
        <v>281</v>
      </c>
      <c r="AJ69" s="2" t="s">
        <v>281</v>
      </c>
      <c r="AK69" s="2" t="s">
        <v>281</v>
      </c>
      <c r="AL69" s="2" t="s">
        <v>281</v>
      </c>
      <c r="AM69" s="2" t="s">
        <v>281</v>
      </c>
      <c r="AN69" s="2" t="s">
        <v>281</v>
      </c>
      <c r="AO69" s="2" t="s">
        <v>281</v>
      </c>
      <c r="AP69" s="2" t="s">
        <v>281</v>
      </c>
      <c r="AQ69" s="2" t="s">
        <v>281</v>
      </c>
      <c r="AR69" s="2" t="s">
        <v>281</v>
      </c>
      <c r="AS69" s="2" t="s">
        <v>281</v>
      </c>
      <c r="AT69" s="2" t="s">
        <v>281</v>
      </c>
      <c r="AU69" s="2" t="s">
        <v>281</v>
      </c>
      <c r="AV69" s="2" t="s">
        <v>281</v>
      </c>
      <c r="AW69" s="2" t="s">
        <v>281</v>
      </c>
      <c r="AX69" s="2" t="s">
        <v>281</v>
      </c>
      <c r="AY69" s="2" t="s">
        <v>281</v>
      </c>
      <c r="AZ69" s="2" t="s">
        <v>281</v>
      </c>
      <c r="BA69" s="2">
        <v>63.695</v>
      </c>
      <c r="BB69" s="2">
        <v>65.593000000000004</v>
      </c>
      <c r="BC69" s="2">
        <v>68.400000000000006</v>
      </c>
      <c r="BD69" s="2">
        <v>74.753</v>
      </c>
      <c r="BE69" s="2">
        <v>76.680000000000007</v>
      </c>
      <c r="BF69" s="2">
        <v>84.855999999999995</v>
      </c>
      <c r="BG69" s="2">
        <v>94.055000000000007</v>
      </c>
      <c r="BH69" s="2">
        <v>108.536</v>
      </c>
      <c r="BI69" s="2">
        <v>124.758</v>
      </c>
      <c r="BJ69" s="2">
        <v>122.669</v>
      </c>
      <c r="BK69" s="2">
        <v>119.892</v>
      </c>
      <c r="BL69" s="2">
        <v>107.327</v>
      </c>
      <c r="BM69" s="2">
        <v>100</v>
      </c>
      <c r="BN69" s="2">
        <v>105.432</v>
      </c>
      <c r="BO69" s="2">
        <v>106.139</v>
      </c>
      <c r="BP69" s="2">
        <v>113.267</v>
      </c>
      <c r="BQ69" s="2">
        <v>116.715</v>
      </c>
      <c r="BR69" s="2">
        <v>125.621</v>
      </c>
      <c r="BS69" s="45" t="s">
        <v>423</v>
      </c>
      <c r="BT69" s="40"/>
      <c r="BU69" s="97" t="str">
        <f t="shared" si="3"/>
        <v xml:space="preserve">        Other real estate</v>
      </c>
      <c r="BZ69" s="100">
        <f>GO!BM69</f>
        <v>726359</v>
      </c>
      <c r="CB69" s="103" t="e">
        <f t="shared" si="12"/>
        <v>#VALUE!</v>
      </c>
      <c r="CC69" s="103" t="e">
        <f t="shared" si="12"/>
        <v>#VALUE!</v>
      </c>
      <c r="CD69" s="103" t="e">
        <f t="shared" si="12"/>
        <v>#VALUE!</v>
      </c>
      <c r="CE69" s="103" t="e">
        <f t="shared" si="12"/>
        <v>#VALUE!</v>
      </c>
      <c r="CF69" s="103" t="e">
        <f t="shared" si="12"/>
        <v>#VALUE!</v>
      </c>
      <c r="CG69" s="103" t="e">
        <f t="shared" si="12"/>
        <v>#VALUE!</v>
      </c>
      <c r="CH69" s="103" t="e">
        <f t="shared" si="12"/>
        <v>#VALUE!</v>
      </c>
      <c r="CI69" s="103" t="e">
        <f t="shared" si="12"/>
        <v>#VALUE!</v>
      </c>
      <c r="CJ69" s="103" t="e">
        <f t="shared" si="12"/>
        <v>#VALUE!</v>
      </c>
      <c r="CK69" s="103" t="e">
        <f t="shared" si="12"/>
        <v>#VALUE!</v>
      </c>
      <c r="CL69" s="103" t="e">
        <f t="shared" si="12"/>
        <v>#VALUE!</v>
      </c>
      <c r="CM69" s="103" t="e">
        <f t="shared" si="12"/>
        <v>#VALUE!</v>
      </c>
      <c r="CN69" s="103" t="e">
        <f t="shared" si="12"/>
        <v>#VALUE!</v>
      </c>
      <c r="CO69" s="103" t="e">
        <f t="shared" si="12"/>
        <v>#VALUE!</v>
      </c>
      <c r="CP69" s="103" t="e">
        <f t="shared" si="12"/>
        <v>#VALUE!</v>
      </c>
      <c r="CQ69" s="103" t="e">
        <f t="shared" si="12"/>
        <v>#VALUE!</v>
      </c>
      <c r="CR69" s="103" t="e">
        <f t="shared" si="15"/>
        <v>#VALUE!</v>
      </c>
      <c r="CS69" s="103" t="e">
        <f t="shared" si="15"/>
        <v>#VALUE!</v>
      </c>
      <c r="CT69" s="103" t="e">
        <f t="shared" si="13"/>
        <v>#VALUE!</v>
      </c>
      <c r="CU69" s="103" t="e">
        <f t="shared" si="13"/>
        <v>#VALUE!</v>
      </c>
      <c r="CV69" s="103" t="e">
        <f t="shared" si="13"/>
        <v>#VALUE!</v>
      </c>
      <c r="CW69" s="103" t="e">
        <f t="shared" si="13"/>
        <v>#VALUE!</v>
      </c>
      <c r="CX69" s="103" t="e">
        <f t="shared" si="13"/>
        <v>#VALUE!</v>
      </c>
      <c r="CY69" s="103" t="e">
        <f t="shared" si="13"/>
        <v>#VALUE!</v>
      </c>
      <c r="CZ69" s="103" t="e">
        <f t="shared" si="13"/>
        <v>#VALUE!</v>
      </c>
      <c r="DA69" s="103" t="e">
        <f t="shared" si="13"/>
        <v>#VALUE!</v>
      </c>
      <c r="DB69" s="103" t="e">
        <f t="shared" si="13"/>
        <v>#VALUE!</v>
      </c>
      <c r="DC69" s="103" t="e">
        <f t="shared" si="13"/>
        <v>#VALUE!</v>
      </c>
      <c r="DD69" s="103">
        <f t="shared" si="13"/>
        <v>462654.36505000002</v>
      </c>
      <c r="DE69" s="103">
        <f t="shared" si="13"/>
        <v>476440.65887000004</v>
      </c>
      <c r="DF69" s="103">
        <f t="shared" si="13"/>
        <v>496829.55600000004</v>
      </c>
      <c r="DG69" s="103">
        <f t="shared" si="13"/>
        <v>542975.14327</v>
      </c>
      <c r="DH69" s="103">
        <f t="shared" si="13"/>
        <v>556972.08120000002</v>
      </c>
      <c r="DI69" s="103">
        <f t="shared" si="13"/>
        <v>616359.19304000004</v>
      </c>
      <c r="DJ69" s="103">
        <f t="shared" si="14"/>
        <v>683176.9574500001</v>
      </c>
      <c r="DK69" s="103">
        <f t="shared" si="14"/>
        <v>788361.00423999992</v>
      </c>
      <c r="DL69" s="103">
        <f t="shared" si="14"/>
        <v>906190.96121999994</v>
      </c>
      <c r="DM69" s="103">
        <f t="shared" si="14"/>
        <v>891017.32171000005</v>
      </c>
      <c r="DN69" s="103">
        <f t="shared" si="14"/>
        <v>870846.33227999997</v>
      </c>
      <c r="DO69" s="103">
        <f t="shared" si="14"/>
        <v>779579.32392999995</v>
      </c>
      <c r="DP69" s="103">
        <f t="shared" si="11"/>
        <v>726359</v>
      </c>
      <c r="DQ69" s="103">
        <f t="shared" si="11"/>
        <v>765814.82088000001</v>
      </c>
      <c r="DR69" s="103">
        <f t="shared" si="11"/>
        <v>770950.17900999996</v>
      </c>
      <c r="DS69" s="103">
        <f t="shared" si="11"/>
        <v>822725.04853000003</v>
      </c>
      <c r="DT69" s="103">
        <f t="shared" si="9"/>
        <v>847769.90685000003</v>
      </c>
      <c r="DU69" s="103">
        <f t="shared" si="9"/>
        <v>912459.43938999996</v>
      </c>
      <c r="DV69" s="103" t="e">
        <f t="shared" si="9"/>
        <v>#VALUE!</v>
      </c>
    </row>
    <row r="70" spans="1:126" ht="15" x14ac:dyDescent="0.25">
      <c r="A70" s="9" t="s">
        <v>142</v>
      </c>
      <c r="B70" s="9" t="s">
        <v>131</v>
      </c>
      <c r="C70" s="2">
        <v>4.4279999999999999</v>
      </c>
      <c r="D70" s="2">
        <v>4.4969999999999999</v>
      </c>
      <c r="E70" s="2">
        <v>4.6639999999999997</v>
      </c>
      <c r="F70" s="2">
        <v>5.0030000000000001</v>
      </c>
      <c r="G70" s="2">
        <v>5.2569999999999997</v>
      </c>
      <c r="H70" s="2">
        <v>5.5449999999999999</v>
      </c>
      <c r="I70" s="2">
        <v>5.8840000000000003</v>
      </c>
      <c r="J70" s="2">
        <v>6.2960000000000003</v>
      </c>
      <c r="K70" s="2">
        <v>6.6859999999999999</v>
      </c>
      <c r="L70" s="2">
        <v>7.056</v>
      </c>
      <c r="M70" s="2">
        <v>7.3390000000000004</v>
      </c>
      <c r="N70" s="2">
        <v>7.7130000000000001</v>
      </c>
      <c r="O70" s="2">
        <v>8.3450000000000006</v>
      </c>
      <c r="P70" s="2">
        <v>8.91</v>
      </c>
      <c r="Q70" s="2">
        <v>9.5030000000000001</v>
      </c>
      <c r="R70" s="2">
        <v>10.375999999999999</v>
      </c>
      <c r="S70" s="2">
        <v>11.39</v>
      </c>
      <c r="T70" s="2">
        <v>13.204000000000001</v>
      </c>
      <c r="U70" s="2">
        <v>13.489000000000001</v>
      </c>
      <c r="V70" s="2">
        <v>13.589</v>
      </c>
      <c r="W70" s="2">
        <v>15.013999999999999</v>
      </c>
      <c r="X70" s="2">
        <v>15.882999999999999</v>
      </c>
      <c r="Y70" s="2">
        <v>17.489999999999998</v>
      </c>
      <c r="Z70" s="2">
        <v>19.562999999999999</v>
      </c>
      <c r="AA70" s="2">
        <v>22.31</v>
      </c>
      <c r="AB70" s="2">
        <v>25.120999999999999</v>
      </c>
      <c r="AC70" s="2">
        <v>25.565000000000001</v>
      </c>
      <c r="AD70" s="2">
        <v>25.504000000000001</v>
      </c>
      <c r="AE70" s="2">
        <v>24.399000000000001</v>
      </c>
      <c r="AF70" s="2">
        <v>24.532</v>
      </c>
      <c r="AG70" s="2">
        <v>25.106999999999999</v>
      </c>
      <c r="AH70" s="2">
        <v>27.073</v>
      </c>
      <c r="AI70" s="2">
        <v>30.777999999999999</v>
      </c>
      <c r="AJ70" s="2">
        <v>33.747</v>
      </c>
      <c r="AK70" s="2">
        <v>36.265000000000001</v>
      </c>
      <c r="AL70" s="2">
        <v>38.674999999999997</v>
      </c>
      <c r="AM70" s="2">
        <v>39.32</v>
      </c>
      <c r="AN70" s="2">
        <v>42.91</v>
      </c>
      <c r="AO70" s="2">
        <v>45.197000000000003</v>
      </c>
      <c r="AP70" s="2">
        <v>46.933999999999997</v>
      </c>
      <c r="AQ70" s="2">
        <v>47.082999999999998</v>
      </c>
      <c r="AR70" s="2">
        <v>54.137999999999998</v>
      </c>
      <c r="AS70" s="2">
        <v>56.89</v>
      </c>
      <c r="AT70" s="2">
        <v>59.841999999999999</v>
      </c>
      <c r="AU70" s="2">
        <v>56.311</v>
      </c>
      <c r="AV70" s="2">
        <v>57.378</v>
      </c>
      <c r="AW70" s="2">
        <v>60.734000000000002</v>
      </c>
      <c r="AX70" s="2">
        <v>64.531000000000006</v>
      </c>
      <c r="AY70" s="2">
        <v>66.748000000000005</v>
      </c>
      <c r="AZ70" s="2">
        <v>72.733999999999995</v>
      </c>
      <c r="BA70" s="2">
        <v>76.111000000000004</v>
      </c>
      <c r="BB70" s="2">
        <v>88.188999999999993</v>
      </c>
      <c r="BC70" s="2">
        <v>96.028999999999996</v>
      </c>
      <c r="BD70" s="2">
        <v>102.161</v>
      </c>
      <c r="BE70" s="2">
        <v>101.14</v>
      </c>
      <c r="BF70" s="2">
        <v>96.847999999999999</v>
      </c>
      <c r="BG70" s="2">
        <v>101.932</v>
      </c>
      <c r="BH70" s="2">
        <v>104.396</v>
      </c>
      <c r="BI70" s="2">
        <v>109.69199999999999</v>
      </c>
      <c r="BJ70" s="2">
        <v>111.389</v>
      </c>
      <c r="BK70" s="2">
        <v>112.435</v>
      </c>
      <c r="BL70" s="2">
        <v>117.068</v>
      </c>
      <c r="BM70" s="2">
        <v>100</v>
      </c>
      <c r="BN70" s="2">
        <v>106.28700000000001</v>
      </c>
      <c r="BO70" s="2">
        <v>111.773</v>
      </c>
      <c r="BP70" s="2">
        <v>116.467</v>
      </c>
      <c r="BQ70" s="2">
        <v>121.759</v>
      </c>
      <c r="BR70" s="2">
        <v>128.571</v>
      </c>
      <c r="BS70" s="45" t="s">
        <v>424</v>
      </c>
      <c r="BT70" s="40"/>
      <c r="BU70" s="97" t="str">
        <f t="shared" si="3"/>
        <v xml:space="preserve">      Rental and leasing services and lessors of intangible assets</v>
      </c>
      <c r="BZ70" s="100">
        <f>GO!BM70</f>
        <v>248974</v>
      </c>
      <c r="CB70" s="103">
        <f t="shared" si="12"/>
        <v>43545.552599999995</v>
      </c>
      <c r="CC70" s="103">
        <f t="shared" si="12"/>
        <v>48706.783619999995</v>
      </c>
      <c r="CD70" s="103">
        <f t="shared" si="12"/>
        <v>55546.099399999999</v>
      </c>
      <c r="CE70" s="103">
        <f t="shared" si="12"/>
        <v>62544.758539999995</v>
      </c>
      <c r="CF70" s="103">
        <f t="shared" si="12"/>
        <v>63650.203100000006</v>
      </c>
      <c r="CG70" s="103">
        <f t="shared" si="12"/>
        <v>63498.328960000006</v>
      </c>
      <c r="CH70" s="103">
        <f t="shared" si="12"/>
        <v>60747.166260000005</v>
      </c>
      <c r="CI70" s="103">
        <f t="shared" si="12"/>
        <v>61078.301679999997</v>
      </c>
      <c r="CJ70" s="103">
        <f t="shared" si="12"/>
        <v>62509.902179999997</v>
      </c>
      <c r="CK70" s="103">
        <f t="shared" si="12"/>
        <v>67404.731020000007</v>
      </c>
      <c r="CL70" s="103">
        <f t="shared" si="12"/>
        <v>76629.217720000001</v>
      </c>
      <c r="CM70" s="103">
        <f t="shared" si="12"/>
        <v>84021.255779999992</v>
      </c>
      <c r="CN70" s="103">
        <f t="shared" si="12"/>
        <v>90290.421099999992</v>
      </c>
      <c r="CO70" s="103">
        <f t="shared" si="12"/>
        <v>96290.694499999998</v>
      </c>
      <c r="CP70" s="103">
        <f t="shared" si="12"/>
        <v>97896.576799999995</v>
      </c>
      <c r="CQ70" s="103">
        <f t="shared" si="12"/>
        <v>106834.74340000001</v>
      </c>
      <c r="CR70" s="103">
        <f t="shared" si="15"/>
        <v>112528.77878000001</v>
      </c>
      <c r="CS70" s="103">
        <f t="shared" si="15"/>
        <v>116853.45716000001</v>
      </c>
      <c r="CT70" s="103">
        <f t="shared" si="13"/>
        <v>117224.42842000001</v>
      </c>
      <c r="CU70" s="103">
        <f t="shared" si="13"/>
        <v>134789.54411999998</v>
      </c>
      <c r="CV70" s="103">
        <f t="shared" si="13"/>
        <v>141641.30859999999</v>
      </c>
      <c r="CW70" s="103">
        <f t="shared" si="13"/>
        <v>148991.02108000001</v>
      </c>
      <c r="CX70" s="103">
        <f t="shared" si="13"/>
        <v>140199.74914</v>
      </c>
      <c r="CY70" s="103">
        <f t="shared" si="13"/>
        <v>142856.30172000002</v>
      </c>
      <c r="CZ70" s="103">
        <f t="shared" si="13"/>
        <v>151211.86916</v>
      </c>
      <c r="DA70" s="103">
        <f t="shared" si="13"/>
        <v>160665.41194000002</v>
      </c>
      <c r="DB70" s="103">
        <f t="shared" si="13"/>
        <v>166185.16552000001</v>
      </c>
      <c r="DC70" s="103">
        <f t="shared" si="13"/>
        <v>181088.74915999998</v>
      </c>
      <c r="DD70" s="103">
        <f t="shared" si="13"/>
        <v>189496.60114000001</v>
      </c>
      <c r="DE70" s="103">
        <f t="shared" si="13"/>
        <v>219567.68085999999</v>
      </c>
      <c r="DF70" s="103">
        <f t="shared" si="13"/>
        <v>239087.24246000001</v>
      </c>
      <c r="DG70" s="103">
        <f t="shared" si="13"/>
        <v>254354.32814</v>
      </c>
      <c r="DH70" s="103">
        <f t="shared" si="13"/>
        <v>251812.30359999998</v>
      </c>
      <c r="DI70" s="103">
        <f t="shared" si="13"/>
        <v>241126.33952000001</v>
      </c>
      <c r="DJ70" s="103">
        <f t="shared" si="14"/>
        <v>253784.17767999999</v>
      </c>
      <c r="DK70" s="103">
        <f t="shared" si="14"/>
        <v>259918.89704000001</v>
      </c>
      <c r="DL70" s="103">
        <f t="shared" si="14"/>
        <v>273104.56007999997</v>
      </c>
      <c r="DM70" s="103">
        <f t="shared" si="14"/>
        <v>277329.64886000002</v>
      </c>
      <c r="DN70" s="103">
        <f t="shared" si="14"/>
        <v>279933.91690000001</v>
      </c>
      <c r="DO70" s="103">
        <f t="shared" si="14"/>
        <v>291468.88232000003</v>
      </c>
      <c r="DP70" s="103">
        <f t="shared" si="11"/>
        <v>248974</v>
      </c>
      <c r="DQ70" s="103">
        <f t="shared" si="11"/>
        <v>264626.99538000004</v>
      </c>
      <c r="DR70" s="103">
        <f t="shared" si="11"/>
        <v>278285.70902000001</v>
      </c>
      <c r="DS70" s="103">
        <f t="shared" si="11"/>
        <v>289972.54858</v>
      </c>
      <c r="DT70" s="103">
        <f t="shared" si="9"/>
        <v>303148.25266</v>
      </c>
      <c r="DU70" s="103">
        <f t="shared" si="9"/>
        <v>320108.36154000001</v>
      </c>
      <c r="DV70" s="103" t="e">
        <f t="shared" si="9"/>
        <v>#VALUE!</v>
      </c>
    </row>
    <row r="71" spans="1:126" ht="15" x14ac:dyDescent="0.25">
      <c r="A71" s="9" t="s">
        <v>144</v>
      </c>
      <c r="B71" s="8" t="s">
        <v>133</v>
      </c>
      <c r="C71" s="2">
        <v>4.5439999999999996</v>
      </c>
      <c r="D71" s="2">
        <v>4.7610000000000001</v>
      </c>
      <c r="E71" s="2">
        <v>4.9340000000000002</v>
      </c>
      <c r="F71" s="2">
        <v>5.4249999999999998</v>
      </c>
      <c r="G71" s="2">
        <v>5.931</v>
      </c>
      <c r="H71" s="2">
        <v>6.3730000000000002</v>
      </c>
      <c r="I71" s="2">
        <v>6.835</v>
      </c>
      <c r="J71" s="2">
        <v>7.0209999999999999</v>
      </c>
      <c r="K71" s="2">
        <v>7.6820000000000004</v>
      </c>
      <c r="L71" s="2">
        <v>8.1609999999999996</v>
      </c>
      <c r="M71" s="2">
        <v>8.7919999999999998</v>
      </c>
      <c r="N71" s="2">
        <v>9.02</v>
      </c>
      <c r="O71" s="2">
        <v>9.8680000000000003</v>
      </c>
      <c r="P71" s="2">
        <v>10.294</v>
      </c>
      <c r="Q71" s="2">
        <v>11.038</v>
      </c>
      <c r="R71" s="2">
        <v>11.930999999999999</v>
      </c>
      <c r="S71" s="2">
        <v>12.856999999999999</v>
      </c>
      <c r="T71" s="2">
        <v>13.731999999999999</v>
      </c>
      <c r="U71" s="2">
        <v>14.772</v>
      </c>
      <c r="V71" s="2">
        <v>16.27</v>
      </c>
      <c r="W71" s="2">
        <v>16.760999999999999</v>
      </c>
      <c r="X71" s="2">
        <v>17.664000000000001</v>
      </c>
      <c r="Y71" s="2">
        <v>18.677</v>
      </c>
      <c r="Z71" s="2">
        <v>19.213999999999999</v>
      </c>
      <c r="AA71" s="2">
        <v>19.579999999999998</v>
      </c>
      <c r="AB71" s="2">
        <v>21.012</v>
      </c>
      <c r="AC71" s="2">
        <v>22.390999999999998</v>
      </c>
      <c r="AD71" s="2">
        <v>22.585999999999999</v>
      </c>
      <c r="AE71" s="2">
        <v>22.207999999999998</v>
      </c>
      <c r="AF71" s="2">
        <v>23.352</v>
      </c>
      <c r="AG71" s="2">
        <v>24.73</v>
      </c>
      <c r="AH71" s="2">
        <v>26.872</v>
      </c>
      <c r="AI71" s="2">
        <v>28.509</v>
      </c>
      <c r="AJ71" s="2">
        <v>29.334</v>
      </c>
      <c r="AK71" s="2">
        <v>30.542000000000002</v>
      </c>
      <c r="AL71" s="2">
        <v>30.614999999999998</v>
      </c>
      <c r="AM71" s="2">
        <v>32.433</v>
      </c>
      <c r="AN71" s="2">
        <v>35.770000000000003</v>
      </c>
      <c r="AO71" s="2">
        <v>38.826999999999998</v>
      </c>
      <c r="AP71" s="2">
        <v>41.500999999999998</v>
      </c>
      <c r="AQ71" s="2">
        <v>43.771999999999998</v>
      </c>
      <c r="AR71" s="2">
        <v>47.378999999999998</v>
      </c>
      <c r="AS71" s="2">
        <v>51.212000000000003</v>
      </c>
      <c r="AT71" s="2">
        <v>53.838000000000001</v>
      </c>
      <c r="AU71" s="2">
        <v>52.795999999999999</v>
      </c>
      <c r="AV71" s="2">
        <v>54.110999999999997</v>
      </c>
      <c r="AW71" s="2">
        <v>55.396000000000001</v>
      </c>
      <c r="AX71" s="2">
        <v>57.954000000000001</v>
      </c>
      <c r="AY71" s="2">
        <v>61.515000000000001</v>
      </c>
      <c r="AZ71" s="2">
        <v>66.495000000000005</v>
      </c>
      <c r="BA71" s="2">
        <v>71.564999999999998</v>
      </c>
      <c r="BB71" s="2">
        <v>78.09</v>
      </c>
      <c r="BC71" s="2">
        <v>82.537999999999997</v>
      </c>
      <c r="BD71" s="2">
        <v>86.587000000000003</v>
      </c>
      <c r="BE71" s="2">
        <v>86.775999999999996</v>
      </c>
      <c r="BF71" s="2">
        <v>86.087999999999994</v>
      </c>
      <c r="BG71" s="2">
        <v>88.700999999999993</v>
      </c>
      <c r="BH71" s="2">
        <v>92.072000000000003</v>
      </c>
      <c r="BI71" s="2">
        <v>96.822000000000003</v>
      </c>
      <c r="BJ71" s="2">
        <v>99.894999999999996</v>
      </c>
      <c r="BK71" s="2">
        <v>104.254</v>
      </c>
      <c r="BL71" s="2">
        <v>106.07899999999999</v>
      </c>
      <c r="BM71" s="2">
        <v>100</v>
      </c>
      <c r="BN71" s="2">
        <v>104.03400000000001</v>
      </c>
      <c r="BO71" s="2">
        <v>108.554</v>
      </c>
      <c r="BP71" s="2">
        <v>112.944</v>
      </c>
      <c r="BQ71" s="2">
        <v>114.90900000000001</v>
      </c>
      <c r="BR71" s="2">
        <v>120.70399999999999</v>
      </c>
      <c r="BS71" s="45">
        <v>125.139</v>
      </c>
      <c r="BT71" s="40"/>
      <c r="BU71" s="97" t="str">
        <f t="shared" si="3"/>
        <v xml:space="preserve">  Professional and business services</v>
      </c>
      <c r="BZ71" s="100">
        <f>GO!BM71</f>
        <v>2596255</v>
      </c>
      <c r="CB71" s="103">
        <f t="shared" si="12"/>
        <v>484902.54634999996</v>
      </c>
      <c r="CC71" s="103">
        <f t="shared" si="12"/>
        <v>498844.43569999991</v>
      </c>
      <c r="CD71" s="103">
        <f t="shared" si="12"/>
        <v>508346.72899999999</v>
      </c>
      <c r="CE71" s="103">
        <f t="shared" si="12"/>
        <v>545525.10060000001</v>
      </c>
      <c r="CF71" s="103">
        <f t="shared" si="12"/>
        <v>581327.45704999997</v>
      </c>
      <c r="CG71" s="103">
        <f t="shared" si="12"/>
        <v>586390.15430000005</v>
      </c>
      <c r="CH71" s="103">
        <f t="shared" si="12"/>
        <v>576576.31039999996</v>
      </c>
      <c r="CI71" s="103">
        <f t="shared" si="12"/>
        <v>606277.46759999997</v>
      </c>
      <c r="CJ71" s="103">
        <f t="shared" si="12"/>
        <v>642053.8615</v>
      </c>
      <c r="CK71" s="103">
        <f t="shared" si="12"/>
        <v>697665.64359999995</v>
      </c>
      <c r="CL71" s="103">
        <f t="shared" si="12"/>
        <v>740166.33795000007</v>
      </c>
      <c r="CM71" s="103">
        <f t="shared" si="12"/>
        <v>761585.44170000008</v>
      </c>
      <c r="CN71" s="103">
        <f t="shared" si="12"/>
        <v>792948.20210000011</v>
      </c>
      <c r="CO71" s="103">
        <f t="shared" si="12"/>
        <v>794843.46825000003</v>
      </c>
      <c r="CP71" s="103">
        <f t="shared" si="12"/>
        <v>842043.38415000006</v>
      </c>
      <c r="CQ71" s="103">
        <f t="shared" si="12"/>
        <v>928680.41350000014</v>
      </c>
      <c r="CR71" s="103">
        <f t="shared" si="15"/>
        <v>1008047.9288499999</v>
      </c>
      <c r="CS71" s="103">
        <f t="shared" si="15"/>
        <v>1077471.78755</v>
      </c>
      <c r="CT71" s="103">
        <f t="shared" si="13"/>
        <v>1136432.7386</v>
      </c>
      <c r="CU71" s="103">
        <f t="shared" si="13"/>
        <v>1230079.6564499999</v>
      </c>
      <c r="CV71" s="103">
        <f t="shared" si="13"/>
        <v>1329594.1106</v>
      </c>
      <c r="CW71" s="103">
        <f t="shared" si="13"/>
        <v>1397771.7668999999</v>
      </c>
      <c r="CX71" s="103">
        <f t="shared" si="13"/>
        <v>1370718.7897999999</v>
      </c>
      <c r="CY71" s="103">
        <f t="shared" si="13"/>
        <v>1404859.5430500002</v>
      </c>
      <c r="CZ71" s="103">
        <f t="shared" si="13"/>
        <v>1438221.4198</v>
      </c>
      <c r="DA71" s="103">
        <f t="shared" si="13"/>
        <v>1504633.6227000002</v>
      </c>
      <c r="DB71" s="103">
        <f t="shared" si="13"/>
        <v>1597086.2632499998</v>
      </c>
      <c r="DC71" s="103">
        <f t="shared" si="13"/>
        <v>1726379.7622500004</v>
      </c>
      <c r="DD71" s="103">
        <f t="shared" si="13"/>
        <v>1858009.89075</v>
      </c>
      <c r="DE71" s="103">
        <f t="shared" si="13"/>
        <v>2027415.5295000002</v>
      </c>
      <c r="DF71" s="103">
        <f t="shared" si="13"/>
        <v>2142896.9519000002</v>
      </c>
      <c r="DG71" s="103">
        <f t="shared" si="13"/>
        <v>2248019.3168500001</v>
      </c>
      <c r="DH71" s="103">
        <f t="shared" si="13"/>
        <v>2252926.2387999999</v>
      </c>
      <c r="DI71" s="103">
        <f t="shared" si="13"/>
        <v>2235064.0044</v>
      </c>
      <c r="DJ71" s="103">
        <f t="shared" si="14"/>
        <v>2302904.1475499999</v>
      </c>
      <c r="DK71" s="103">
        <f t="shared" si="14"/>
        <v>2390423.9036000003</v>
      </c>
      <c r="DL71" s="103">
        <f t="shared" si="14"/>
        <v>2513746.0161000001</v>
      </c>
      <c r="DM71" s="103">
        <f t="shared" si="14"/>
        <v>2593528.9322500001</v>
      </c>
      <c r="DN71" s="103">
        <f t="shared" si="14"/>
        <v>2706699.6877000006</v>
      </c>
      <c r="DO71" s="103">
        <f t="shared" si="14"/>
        <v>2754081.3414499997</v>
      </c>
      <c r="DP71" s="103">
        <f t="shared" si="11"/>
        <v>2596255</v>
      </c>
      <c r="DQ71" s="103">
        <f t="shared" si="11"/>
        <v>2700987.9267000002</v>
      </c>
      <c r="DR71" s="103">
        <f t="shared" si="11"/>
        <v>2818338.6527</v>
      </c>
      <c r="DS71" s="103">
        <f t="shared" si="11"/>
        <v>2932314.2472000006</v>
      </c>
      <c r="DT71" s="103">
        <f t="shared" si="11"/>
        <v>2983330.6579500004</v>
      </c>
      <c r="DU71" s="103">
        <f t="shared" si="11"/>
        <v>3133783.6351999999</v>
      </c>
      <c r="DV71" s="103">
        <f t="shared" si="11"/>
        <v>3248927.5444499999</v>
      </c>
    </row>
    <row r="72" spans="1:126" ht="15" x14ac:dyDescent="0.25">
      <c r="A72" s="9" t="s">
        <v>146</v>
      </c>
      <c r="B72" s="8" t="s">
        <v>135</v>
      </c>
      <c r="C72" s="2">
        <v>2.9929999999999999</v>
      </c>
      <c r="D72" s="2">
        <v>3.1309999999999998</v>
      </c>
      <c r="E72" s="2">
        <v>3.3679999999999999</v>
      </c>
      <c r="F72" s="2">
        <v>3.73</v>
      </c>
      <c r="G72" s="2">
        <v>4.1020000000000003</v>
      </c>
      <c r="H72" s="2">
        <v>4.5830000000000002</v>
      </c>
      <c r="I72" s="2">
        <v>5.0529999999999999</v>
      </c>
      <c r="J72" s="2">
        <v>5.4279999999999999</v>
      </c>
      <c r="K72" s="2">
        <v>6.0110000000000001</v>
      </c>
      <c r="L72" s="2">
        <v>6.6230000000000002</v>
      </c>
      <c r="M72" s="2">
        <v>7.3860000000000001</v>
      </c>
      <c r="N72" s="2">
        <v>7.77</v>
      </c>
      <c r="O72" s="2">
        <v>8.6539999999999999</v>
      </c>
      <c r="P72" s="2">
        <v>9.1999999999999993</v>
      </c>
      <c r="Q72" s="2">
        <v>10.191000000000001</v>
      </c>
      <c r="R72" s="2">
        <v>11.111000000000001</v>
      </c>
      <c r="S72" s="2">
        <v>12.079000000000001</v>
      </c>
      <c r="T72" s="2">
        <v>12.824999999999999</v>
      </c>
      <c r="U72" s="2">
        <v>13.71</v>
      </c>
      <c r="V72" s="2">
        <v>15.281000000000001</v>
      </c>
      <c r="W72" s="2">
        <v>15.855</v>
      </c>
      <c r="X72" s="2">
        <v>16.574000000000002</v>
      </c>
      <c r="Y72" s="2">
        <v>17.687999999999999</v>
      </c>
      <c r="Z72" s="2">
        <v>18.558</v>
      </c>
      <c r="AA72" s="2">
        <v>18.957999999999998</v>
      </c>
      <c r="AB72" s="2">
        <v>20.245999999999999</v>
      </c>
      <c r="AC72" s="2">
        <v>21.422999999999998</v>
      </c>
      <c r="AD72" s="2">
        <v>21.687000000000001</v>
      </c>
      <c r="AE72" s="2">
        <v>21.405999999999999</v>
      </c>
      <c r="AF72" s="2">
        <v>22.062999999999999</v>
      </c>
      <c r="AG72" s="2">
        <v>23.207999999999998</v>
      </c>
      <c r="AH72" s="2">
        <v>25.484999999999999</v>
      </c>
      <c r="AI72" s="2">
        <v>27.366</v>
      </c>
      <c r="AJ72" s="2">
        <v>28.66</v>
      </c>
      <c r="AK72" s="2">
        <v>30.51</v>
      </c>
      <c r="AL72" s="2">
        <v>30.72</v>
      </c>
      <c r="AM72" s="2">
        <v>31.956</v>
      </c>
      <c r="AN72" s="2">
        <v>34.777000000000001</v>
      </c>
      <c r="AO72" s="2">
        <v>37.953000000000003</v>
      </c>
      <c r="AP72" s="2">
        <v>40.545999999999999</v>
      </c>
      <c r="AQ72" s="2">
        <v>42.737000000000002</v>
      </c>
      <c r="AR72" s="2">
        <v>46.540999999999997</v>
      </c>
      <c r="AS72" s="2">
        <v>50.143999999999998</v>
      </c>
      <c r="AT72" s="2">
        <v>52.454999999999998</v>
      </c>
      <c r="AU72" s="2">
        <v>51.692999999999998</v>
      </c>
      <c r="AV72" s="2">
        <v>53.447000000000003</v>
      </c>
      <c r="AW72" s="2">
        <v>54.656999999999996</v>
      </c>
      <c r="AX72" s="2">
        <v>56.392000000000003</v>
      </c>
      <c r="AY72" s="2">
        <v>59.771999999999998</v>
      </c>
      <c r="AZ72" s="2">
        <v>65.350999999999999</v>
      </c>
      <c r="BA72" s="2">
        <v>69.894000000000005</v>
      </c>
      <c r="BB72" s="2">
        <v>76.070999999999998</v>
      </c>
      <c r="BC72" s="2">
        <v>80.703000000000003</v>
      </c>
      <c r="BD72" s="2">
        <v>85.366</v>
      </c>
      <c r="BE72" s="2">
        <v>86.533000000000001</v>
      </c>
      <c r="BF72" s="2">
        <v>86.272999999999996</v>
      </c>
      <c r="BG72" s="2">
        <v>87.944999999999993</v>
      </c>
      <c r="BH72" s="2">
        <v>91.15</v>
      </c>
      <c r="BI72" s="2">
        <v>94.837999999999994</v>
      </c>
      <c r="BJ72" s="2">
        <v>97.516000000000005</v>
      </c>
      <c r="BK72" s="2">
        <v>102.023</v>
      </c>
      <c r="BL72" s="2">
        <v>104.916</v>
      </c>
      <c r="BM72" s="2">
        <v>100</v>
      </c>
      <c r="BN72" s="2">
        <v>102.59</v>
      </c>
      <c r="BO72" s="2">
        <v>105.89</v>
      </c>
      <c r="BP72" s="2">
        <v>108.973</v>
      </c>
      <c r="BQ72" s="2">
        <v>109.789</v>
      </c>
      <c r="BR72" s="2">
        <v>113.874</v>
      </c>
      <c r="BS72" s="45">
        <v>117.449</v>
      </c>
      <c r="BT72" s="40"/>
      <c r="BU72" s="97" t="str">
        <f t="shared" ref="BU72:BU108" si="16">B72</f>
        <v xml:space="preserve">    Professional, scientific, and technical services</v>
      </c>
      <c r="BZ72" s="100">
        <f>GO!BM72</f>
        <v>1548738</v>
      </c>
      <c r="CB72" s="103">
        <f t="shared" si="12"/>
        <v>273940.77743999998</v>
      </c>
      <c r="CC72" s="103">
        <f t="shared" si="12"/>
        <v>287414.79804000002</v>
      </c>
      <c r="CD72" s="103">
        <f t="shared" si="12"/>
        <v>293609.75003999996</v>
      </c>
      <c r="CE72" s="103">
        <f t="shared" si="12"/>
        <v>313557.49547999998</v>
      </c>
      <c r="CF72" s="103">
        <f t="shared" si="12"/>
        <v>331786.14173999999</v>
      </c>
      <c r="CG72" s="103">
        <f t="shared" si="12"/>
        <v>335874.81006000005</v>
      </c>
      <c r="CH72" s="103">
        <f t="shared" si="12"/>
        <v>331522.85628000001</v>
      </c>
      <c r="CI72" s="103">
        <f t="shared" si="12"/>
        <v>341698.06493999995</v>
      </c>
      <c r="CJ72" s="103">
        <f t="shared" si="12"/>
        <v>359431.11504</v>
      </c>
      <c r="CK72" s="103">
        <f t="shared" si="12"/>
        <v>394695.87930000003</v>
      </c>
      <c r="CL72" s="103">
        <f t="shared" si="12"/>
        <v>423827.64108000003</v>
      </c>
      <c r="CM72" s="103">
        <f t="shared" si="12"/>
        <v>443868.31079999998</v>
      </c>
      <c r="CN72" s="103">
        <f t="shared" si="12"/>
        <v>472519.96380000003</v>
      </c>
      <c r="CO72" s="103">
        <f t="shared" si="12"/>
        <v>475772.31359999999</v>
      </c>
      <c r="CP72" s="103">
        <f t="shared" si="12"/>
        <v>494914.71528</v>
      </c>
      <c r="CQ72" s="103">
        <f t="shared" si="12"/>
        <v>538604.61425999994</v>
      </c>
      <c r="CR72" s="103">
        <f t="shared" si="15"/>
        <v>587792.53314000007</v>
      </c>
      <c r="CS72" s="103">
        <f t="shared" si="15"/>
        <v>627951.30948000005</v>
      </c>
      <c r="CT72" s="103">
        <f t="shared" si="13"/>
        <v>661884.15906000009</v>
      </c>
      <c r="CU72" s="103">
        <f t="shared" si="13"/>
        <v>720798.15257999999</v>
      </c>
      <c r="CV72" s="103">
        <f t="shared" si="13"/>
        <v>776599.18272000004</v>
      </c>
      <c r="CW72" s="103">
        <f t="shared" si="13"/>
        <v>812390.51789999998</v>
      </c>
      <c r="CX72" s="103">
        <f t="shared" si="13"/>
        <v>800589.13433999999</v>
      </c>
      <c r="CY72" s="103">
        <f t="shared" si="13"/>
        <v>827753.99886000005</v>
      </c>
      <c r="CZ72" s="103">
        <f t="shared" si="13"/>
        <v>846493.72866000002</v>
      </c>
      <c r="DA72" s="103">
        <f t="shared" si="13"/>
        <v>873364.33296000003</v>
      </c>
      <c r="DB72" s="103">
        <f t="shared" si="13"/>
        <v>925711.67736000009</v>
      </c>
      <c r="DC72" s="103">
        <f t="shared" si="13"/>
        <v>1012115.77038</v>
      </c>
      <c r="DD72" s="103">
        <f t="shared" si="13"/>
        <v>1082474.9377200003</v>
      </c>
      <c r="DE72" s="103">
        <f t="shared" si="13"/>
        <v>1178140.48398</v>
      </c>
      <c r="DF72" s="103">
        <f t="shared" si="13"/>
        <v>1249878.0281400001</v>
      </c>
      <c r="DG72" s="103">
        <f t="shared" si="13"/>
        <v>1322095.68108</v>
      </c>
      <c r="DH72" s="103">
        <f t="shared" si="13"/>
        <v>1340169.4535400001</v>
      </c>
      <c r="DI72" s="103">
        <f t="shared" ref="DI72:DV103" si="17">$BZ72*BF72*0.01</f>
        <v>1336142.73474</v>
      </c>
      <c r="DJ72" s="103">
        <f t="shared" si="14"/>
        <v>1362037.6340999999</v>
      </c>
      <c r="DK72" s="103">
        <f t="shared" si="14"/>
        <v>1411674.6870000002</v>
      </c>
      <c r="DL72" s="103">
        <f t="shared" si="14"/>
        <v>1468792.1444399997</v>
      </c>
      <c r="DM72" s="103">
        <f t="shared" si="14"/>
        <v>1510267.3480799999</v>
      </c>
      <c r="DN72" s="103">
        <f t="shared" si="14"/>
        <v>1580068.9697400001</v>
      </c>
      <c r="DO72" s="103">
        <f t="shared" si="14"/>
        <v>1624873.9600799999</v>
      </c>
      <c r="DP72" s="103">
        <f t="shared" si="11"/>
        <v>1548738</v>
      </c>
      <c r="DQ72" s="103">
        <f t="shared" si="11"/>
        <v>1588850.3142000001</v>
      </c>
      <c r="DR72" s="103">
        <f t="shared" si="11"/>
        <v>1639958.6682</v>
      </c>
      <c r="DS72" s="103">
        <f t="shared" si="11"/>
        <v>1687706.2607400001</v>
      </c>
      <c r="DT72" s="103">
        <f t="shared" si="11"/>
        <v>1700343.96282</v>
      </c>
      <c r="DU72" s="103">
        <f t="shared" si="11"/>
        <v>1763609.9101199999</v>
      </c>
      <c r="DV72" s="103">
        <f t="shared" si="11"/>
        <v>1818977.2936199999</v>
      </c>
    </row>
    <row r="73" spans="1:126" ht="15" x14ac:dyDescent="0.25">
      <c r="A73" s="9" t="s">
        <v>148</v>
      </c>
      <c r="B73" s="9" t="s">
        <v>137</v>
      </c>
      <c r="C73" s="2" t="s">
        <v>281</v>
      </c>
      <c r="D73" s="2" t="s">
        <v>281</v>
      </c>
      <c r="E73" s="2" t="s">
        <v>281</v>
      </c>
      <c r="F73" s="2" t="s">
        <v>281</v>
      </c>
      <c r="G73" s="2" t="s">
        <v>281</v>
      </c>
      <c r="H73" s="2" t="s">
        <v>281</v>
      </c>
      <c r="I73" s="2" t="s">
        <v>281</v>
      </c>
      <c r="J73" s="2" t="s">
        <v>281</v>
      </c>
      <c r="K73" s="2" t="s">
        <v>281</v>
      </c>
      <c r="L73" s="2" t="s">
        <v>281</v>
      </c>
      <c r="M73" s="2" t="s">
        <v>281</v>
      </c>
      <c r="N73" s="2" t="s">
        <v>281</v>
      </c>
      <c r="O73" s="2" t="s">
        <v>281</v>
      </c>
      <c r="P73" s="2" t="s">
        <v>281</v>
      </c>
      <c r="Q73" s="2" t="s">
        <v>281</v>
      </c>
      <c r="R73" s="2" t="s">
        <v>281</v>
      </c>
      <c r="S73" s="2">
        <v>36.683</v>
      </c>
      <c r="T73" s="2">
        <v>37.49</v>
      </c>
      <c r="U73" s="2">
        <v>39.212000000000003</v>
      </c>
      <c r="V73" s="2">
        <v>42.646999999999998</v>
      </c>
      <c r="W73" s="2">
        <v>43.354999999999997</v>
      </c>
      <c r="X73" s="2">
        <v>43.905999999999999</v>
      </c>
      <c r="Y73" s="2">
        <v>45.621000000000002</v>
      </c>
      <c r="Z73" s="2">
        <v>50.323</v>
      </c>
      <c r="AA73" s="2">
        <v>52.552</v>
      </c>
      <c r="AB73" s="2">
        <v>55.18</v>
      </c>
      <c r="AC73" s="2">
        <v>58.174999999999997</v>
      </c>
      <c r="AD73" s="2">
        <v>59.439</v>
      </c>
      <c r="AE73" s="2">
        <v>57.756999999999998</v>
      </c>
      <c r="AF73" s="2">
        <v>59.517000000000003</v>
      </c>
      <c r="AG73" s="2">
        <v>61.372</v>
      </c>
      <c r="AH73" s="2">
        <v>65.781000000000006</v>
      </c>
      <c r="AI73" s="2">
        <v>64.001000000000005</v>
      </c>
      <c r="AJ73" s="2">
        <v>63.405999999999999</v>
      </c>
      <c r="AK73" s="2">
        <v>65.972999999999999</v>
      </c>
      <c r="AL73" s="2">
        <v>64.546999999999997</v>
      </c>
      <c r="AM73" s="2">
        <v>62.313000000000002</v>
      </c>
      <c r="AN73" s="2">
        <v>64.718000000000004</v>
      </c>
      <c r="AO73" s="2">
        <v>69.534999999999997</v>
      </c>
      <c r="AP73" s="2">
        <v>72.543000000000006</v>
      </c>
      <c r="AQ73" s="2">
        <v>76.051000000000002</v>
      </c>
      <c r="AR73" s="2">
        <v>83.4</v>
      </c>
      <c r="AS73" s="2">
        <v>86.367000000000004</v>
      </c>
      <c r="AT73" s="2">
        <v>88.555000000000007</v>
      </c>
      <c r="AU73" s="2">
        <v>86.221999999999994</v>
      </c>
      <c r="AV73" s="2">
        <v>89.239000000000004</v>
      </c>
      <c r="AW73" s="2">
        <v>88.704999999999998</v>
      </c>
      <c r="AX73" s="2">
        <v>88.021000000000001</v>
      </c>
      <c r="AY73" s="2">
        <v>86.278999999999996</v>
      </c>
      <c r="AZ73" s="2">
        <v>89.656000000000006</v>
      </c>
      <c r="BA73" s="2">
        <v>91.965999999999994</v>
      </c>
      <c r="BB73" s="2">
        <v>96.697999999999993</v>
      </c>
      <c r="BC73" s="2">
        <v>100.26600000000001</v>
      </c>
      <c r="BD73" s="2">
        <v>100.575</v>
      </c>
      <c r="BE73" s="2">
        <v>102.905</v>
      </c>
      <c r="BF73" s="2">
        <v>104.236</v>
      </c>
      <c r="BG73" s="2">
        <v>111.2</v>
      </c>
      <c r="BH73" s="2">
        <v>110.01900000000001</v>
      </c>
      <c r="BI73" s="2">
        <v>109.834</v>
      </c>
      <c r="BJ73" s="2">
        <v>109.97199999999999</v>
      </c>
      <c r="BK73" s="2">
        <v>109.042</v>
      </c>
      <c r="BL73" s="2">
        <v>105.53700000000001</v>
      </c>
      <c r="BM73" s="2">
        <v>100</v>
      </c>
      <c r="BN73" s="2">
        <v>97.997</v>
      </c>
      <c r="BO73" s="2">
        <v>97.57</v>
      </c>
      <c r="BP73" s="2">
        <v>97.281000000000006</v>
      </c>
      <c r="BQ73" s="2">
        <v>95.328000000000003</v>
      </c>
      <c r="BR73" s="2">
        <v>93.942999999999998</v>
      </c>
      <c r="BS73" s="45" t="s">
        <v>425</v>
      </c>
      <c r="BT73" s="40"/>
      <c r="BU73" s="97" t="str">
        <f t="shared" si="16"/>
        <v xml:space="preserve">      Legal services</v>
      </c>
      <c r="BZ73" s="100">
        <f>GO!BM73</f>
        <v>276408</v>
      </c>
      <c r="CB73" s="103">
        <f t="shared" ref="CB73:CQ88" si="18">$BZ73*Y73*0.01</f>
        <v>126100.09368000001</v>
      </c>
      <c r="CC73" s="103">
        <f t="shared" si="18"/>
        <v>139096.79784000001</v>
      </c>
      <c r="CD73" s="103">
        <f t="shared" si="18"/>
        <v>145257.93216</v>
      </c>
      <c r="CE73" s="103">
        <f t="shared" si="18"/>
        <v>152521.9344</v>
      </c>
      <c r="CF73" s="103">
        <f t="shared" si="18"/>
        <v>160800.35399999999</v>
      </c>
      <c r="CG73" s="103">
        <f t="shared" si="18"/>
        <v>164294.15111999999</v>
      </c>
      <c r="CH73" s="103">
        <f t="shared" si="18"/>
        <v>159644.96855999998</v>
      </c>
      <c r="CI73" s="103">
        <f t="shared" si="18"/>
        <v>164509.74936000002</v>
      </c>
      <c r="CJ73" s="103">
        <f t="shared" si="18"/>
        <v>169637.11776000002</v>
      </c>
      <c r="CK73" s="103">
        <f t="shared" si="18"/>
        <v>181823.94648000001</v>
      </c>
      <c r="CL73" s="103">
        <f t="shared" si="18"/>
        <v>176903.88407999999</v>
      </c>
      <c r="CM73" s="103">
        <f t="shared" si="18"/>
        <v>175259.25647999998</v>
      </c>
      <c r="CN73" s="103">
        <f t="shared" si="18"/>
        <v>182354.64984000003</v>
      </c>
      <c r="CO73" s="103">
        <f t="shared" si="18"/>
        <v>178413.07175999999</v>
      </c>
      <c r="CP73" s="103">
        <f t="shared" si="18"/>
        <v>172238.11704000001</v>
      </c>
      <c r="CQ73" s="103">
        <f t="shared" si="18"/>
        <v>178885.72944000002</v>
      </c>
      <c r="CR73" s="103">
        <f t="shared" si="15"/>
        <v>192200.30279999998</v>
      </c>
      <c r="CS73" s="103">
        <f t="shared" si="15"/>
        <v>200514.65544000003</v>
      </c>
      <c r="CT73" s="103">
        <f t="shared" si="15"/>
        <v>210211.04808000004</v>
      </c>
      <c r="CU73" s="103">
        <f t="shared" si="15"/>
        <v>230524.27200000003</v>
      </c>
      <c r="CV73" s="103">
        <f t="shared" si="15"/>
        <v>238725.29736000003</v>
      </c>
      <c r="CW73" s="103">
        <f t="shared" si="15"/>
        <v>244773.10440000001</v>
      </c>
      <c r="CX73" s="103">
        <f t="shared" si="15"/>
        <v>238324.50575999997</v>
      </c>
      <c r="CY73" s="103">
        <f t="shared" si="15"/>
        <v>246663.73512000003</v>
      </c>
      <c r="CZ73" s="103">
        <f t="shared" si="15"/>
        <v>245187.7164</v>
      </c>
      <c r="DA73" s="103">
        <f t="shared" si="15"/>
        <v>243297.08568000002</v>
      </c>
      <c r="DB73" s="103">
        <f t="shared" si="15"/>
        <v>238482.05831999998</v>
      </c>
      <c r="DC73" s="103">
        <f t="shared" si="15"/>
        <v>247816.35648000002</v>
      </c>
      <c r="DD73" s="103">
        <f t="shared" si="15"/>
        <v>254201.38128</v>
      </c>
      <c r="DE73" s="103">
        <f t="shared" si="15"/>
        <v>267281.00783999998</v>
      </c>
      <c r="DF73" s="103">
        <f t="shared" si="15"/>
        <v>277143.24528000003</v>
      </c>
      <c r="DG73" s="103">
        <f t="shared" si="15"/>
        <v>277997.34600000002</v>
      </c>
      <c r="DH73" s="103">
        <f t="shared" ref="DH73:DV104" si="19">$BZ73*BE73*0.01</f>
        <v>284437.65240000002</v>
      </c>
      <c r="DI73" s="103">
        <f t="shared" si="17"/>
        <v>288116.64288000006</v>
      </c>
      <c r="DJ73" s="103">
        <f t="shared" si="14"/>
        <v>307365.696</v>
      </c>
      <c r="DK73" s="103">
        <f t="shared" si="14"/>
        <v>304101.31751999998</v>
      </c>
      <c r="DL73" s="103">
        <f t="shared" si="14"/>
        <v>303589.96272000001</v>
      </c>
      <c r="DM73" s="103">
        <f t="shared" si="14"/>
        <v>303971.40575999999</v>
      </c>
      <c r="DN73" s="103">
        <f t="shared" si="14"/>
        <v>301400.81135999999</v>
      </c>
      <c r="DO73" s="103">
        <f t="shared" si="14"/>
        <v>291712.71096</v>
      </c>
      <c r="DP73" s="103">
        <f t="shared" si="11"/>
        <v>276408</v>
      </c>
      <c r="DQ73" s="103">
        <f t="shared" si="11"/>
        <v>270871.54775999999</v>
      </c>
      <c r="DR73" s="103">
        <f t="shared" si="11"/>
        <v>269691.2856</v>
      </c>
      <c r="DS73" s="103">
        <f t="shared" si="11"/>
        <v>268892.46648</v>
      </c>
      <c r="DT73" s="103">
        <f t="shared" si="11"/>
        <v>263494.21824000002</v>
      </c>
      <c r="DU73" s="103">
        <f t="shared" si="11"/>
        <v>259665.96744000001</v>
      </c>
      <c r="DV73" s="103" t="e">
        <f t="shared" si="11"/>
        <v>#VALUE!</v>
      </c>
    </row>
    <row r="74" spans="1:126" ht="15" x14ac:dyDescent="0.25">
      <c r="A74" s="9" t="s">
        <v>150</v>
      </c>
      <c r="B74" s="9" t="s">
        <v>139</v>
      </c>
      <c r="C74" s="2" t="s">
        <v>281</v>
      </c>
      <c r="D74" s="2" t="s">
        <v>281</v>
      </c>
      <c r="E74" s="2" t="s">
        <v>281</v>
      </c>
      <c r="F74" s="2" t="s">
        <v>281</v>
      </c>
      <c r="G74" s="2" t="s">
        <v>281</v>
      </c>
      <c r="H74" s="2" t="s">
        <v>281</v>
      </c>
      <c r="I74" s="2" t="s">
        <v>281</v>
      </c>
      <c r="J74" s="2" t="s">
        <v>281</v>
      </c>
      <c r="K74" s="2" t="s">
        <v>281</v>
      </c>
      <c r="L74" s="2" t="s">
        <v>281</v>
      </c>
      <c r="M74" s="2" t="s">
        <v>281</v>
      </c>
      <c r="N74" s="2" t="s">
        <v>281</v>
      </c>
      <c r="O74" s="2" t="s">
        <v>281</v>
      </c>
      <c r="P74" s="2" t="s">
        <v>281</v>
      </c>
      <c r="Q74" s="2" t="s">
        <v>281</v>
      </c>
      <c r="R74" s="2" t="s">
        <v>281</v>
      </c>
      <c r="S74" s="2">
        <v>5.0880000000000001</v>
      </c>
      <c r="T74" s="2">
        <v>5.4329999999999998</v>
      </c>
      <c r="U74" s="2">
        <v>5.7290000000000001</v>
      </c>
      <c r="V74" s="2">
        <v>6.9809999999999999</v>
      </c>
      <c r="W74" s="2">
        <v>6.3769999999999998</v>
      </c>
      <c r="X74" s="2">
        <v>6.2450000000000001</v>
      </c>
      <c r="Y74" s="2">
        <v>7.2350000000000003</v>
      </c>
      <c r="Z74" s="2">
        <v>7.9020000000000001</v>
      </c>
      <c r="AA74" s="2">
        <v>6.8540000000000001</v>
      </c>
      <c r="AB74" s="2">
        <v>6.8179999999999996</v>
      </c>
      <c r="AC74" s="2">
        <v>7.1820000000000004</v>
      </c>
      <c r="AD74" s="2">
        <v>8.2720000000000002</v>
      </c>
      <c r="AE74" s="2">
        <v>8.9600000000000009</v>
      </c>
      <c r="AF74" s="2">
        <v>8.9420000000000002</v>
      </c>
      <c r="AG74" s="2">
        <v>8.6920000000000002</v>
      </c>
      <c r="AH74" s="2">
        <v>9.4629999999999992</v>
      </c>
      <c r="AI74" s="2">
        <v>11.141999999999999</v>
      </c>
      <c r="AJ74" s="2">
        <v>12.265000000000001</v>
      </c>
      <c r="AK74" s="2">
        <v>13.285</v>
      </c>
      <c r="AL74" s="2">
        <v>14.209</v>
      </c>
      <c r="AM74" s="2">
        <v>14.353999999999999</v>
      </c>
      <c r="AN74" s="2">
        <v>15.798999999999999</v>
      </c>
      <c r="AO74" s="2">
        <v>16.306999999999999</v>
      </c>
      <c r="AP74" s="2">
        <v>17.448</v>
      </c>
      <c r="AQ74" s="2">
        <v>16.373999999999999</v>
      </c>
      <c r="AR74" s="2">
        <v>17.253</v>
      </c>
      <c r="AS74" s="2">
        <v>19.044</v>
      </c>
      <c r="AT74" s="2">
        <v>20.571999999999999</v>
      </c>
      <c r="AU74" s="2">
        <v>21.649000000000001</v>
      </c>
      <c r="AV74" s="2">
        <v>22.873000000000001</v>
      </c>
      <c r="AW74" s="2">
        <v>25.405999999999999</v>
      </c>
      <c r="AX74" s="2">
        <v>28.614999999999998</v>
      </c>
      <c r="AY74" s="2">
        <v>33.771000000000001</v>
      </c>
      <c r="AZ74" s="2">
        <v>41.959000000000003</v>
      </c>
      <c r="BA74" s="2">
        <v>48.688000000000002</v>
      </c>
      <c r="BB74" s="2">
        <v>61.576999999999998</v>
      </c>
      <c r="BC74" s="2">
        <v>72.397999999999996</v>
      </c>
      <c r="BD74" s="2">
        <v>78.944000000000003</v>
      </c>
      <c r="BE74" s="2">
        <v>77.412999999999997</v>
      </c>
      <c r="BF74" s="2">
        <v>74.209999999999994</v>
      </c>
      <c r="BG74" s="2">
        <v>73.992999999999995</v>
      </c>
      <c r="BH74" s="2">
        <v>76.015000000000001</v>
      </c>
      <c r="BI74" s="2">
        <v>80.866</v>
      </c>
      <c r="BJ74" s="2">
        <v>84.596999999999994</v>
      </c>
      <c r="BK74" s="2">
        <v>94.185000000000002</v>
      </c>
      <c r="BL74" s="2">
        <v>101.361</v>
      </c>
      <c r="BM74" s="2">
        <v>100</v>
      </c>
      <c r="BN74" s="2">
        <v>109.628</v>
      </c>
      <c r="BO74" s="2">
        <v>117.212</v>
      </c>
      <c r="BP74" s="2">
        <v>124.474</v>
      </c>
      <c r="BQ74" s="2">
        <v>126.355</v>
      </c>
      <c r="BR74" s="2">
        <v>131.91800000000001</v>
      </c>
      <c r="BS74" s="45" t="s">
        <v>426</v>
      </c>
      <c r="BT74" s="40"/>
      <c r="BU74" s="97" t="str">
        <f t="shared" si="16"/>
        <v xml:space="preserve">      Computer systems design and related services</v>
      </c>
      <c r="BZ74" s="100">
        <f>GO!BM74</f>
        <v>266178</v>
      </c>
      <c r="CB74" s="103">
        <f t="shared" si="18"/>
        <v>19257.978300000002</v>
      </c>
      <c r="CC74" s="103">
        <f t="shared" si="18"/>
        <v>21033.385559999999</v>
      </c>
      <c r="CD74" s="103">
        <f t="shared" si="18"/>
        <v>18243.840120000001</v>
      </c>
      <c r="CE74" s="103">
        <f t="shared" si="18"/>
        <v>18148.016039999999</v>
      </c>
      <c r="CF74" s="103">
        <f t="shared" si="18"/>
        <v>19116.903960000003</v>
      </c>
      <c r="CG74" s="103">
        <f t="shared" si="18"/>
        <v>22018.244160000002</v>
      </c>
      <c r="CH74" s="103">
        <f t="shared" si="18"/>
        <v>23849.548800000004</v>
      </c>
      <c r="CI74" s="103">
        <f t="shared" si="18"/>
        <v>23801.636760000001</v>
      </c>
      <c r="CJ74" s="103">
        <f t="shared" si="18"/>
        <v>23136.191760000002</v>
      </c>
      <c r="CK74" s="103">
        <f t="shared" si="18"/>
        <v>25188.424139999999</v>
      </c>
      <c r="CL74" s="103">
        <f t="shared" si="18"/>
        <v>29657.552760000002</v>
      </c>
      <c r="CM74" s="103">
        <f t="shared" si="18"/>
        <v>32646.7317</v>
      </c>
      <c r="CN74" s="103">
        <f t="shared" si="18"/>
        <v>35361.747300000003</v>
      </c>
      <c r="CO74" s="103">
        <f t="shared" si="18"/>
        <v>37821.232020000003</v>
      </c>
      <c r="CP74" s="103">
        <f t="shared" si="18"/>
        <v>38207.190119999999</v>
      </c>
      <c r="CQ74" s="103">
        <f t="shared" si="18"/>
        <v>42053.462220000001</v>
      </c>
      <c r="CR74" s="103">
        <f t="shared" si="15"/>
        <v>43405.646459999996</v>
      </c>
      <c r="CS74" s="103">
        <f t="shared" si="15"/>
        <v>46442.737439999997</v>
      </c>
      <c r="CT74" s="103">
        <f t="shared" si="15"/>
        <v>43583.985719999997</v>
      </c>
      <c r="CU74" s="103">
        <f t="shared" si="15"/>
        <v>45923.690340000001</v>
      </c>
      <c r="CV74" s="103">
        <f t="shared" si="15"/>
        <v>50690.938320000008</v>
      </c>
      <c r="CW74" s="103">
        <f t="shared" si="15"/>
        <v>54758.138159999995</v>
      </c>
      <c r="CX74" s="103">
        <f t="shared" si="15"/>
        <v>57624.875220000002</v>
      </c>
      <c r="CY74" s="103">
        <f t="shared" si="15"/>
        <v>60882.893940000002</v>
      </c>
      <c r="CZ74" s="103">
        <f t="shared" si="15"/>
        <v>67625.182679999998</v>
      </c>
      <c r="DA74" s="103">
        <f t="shared" si="15"/>
        <v>76166.834699999992</v>
      </c>
      <c r="DB74" s="103">
        <f t="shared" si="15"/>
        <v>89890.972380000007</v>
      </c>
      <c r="DC74" s="103">
        <f t="shared" si="15"/>
        <v>111685.62702000001</v>
      </c>
      <c r="DD74" s="103">
        <f t="shared" si="15"/>
        <v>129596.74464000002</v>
      </c>
      <c r="DE74" s="103">
        <f t="shared" si="15"/>
        <v>163904.42706000002</v>
      </c>
      <c r="DF74" s="103">
        <f t="shared" si="15"/>
        <v>192707.54844000001</v>
      </c>
      <c r="DG74" s="103">
        <f t="shared" si="15"/>
        <v>210131.56032000002</v>
      </c>
      <c r="DH74" s="103">
        <f t="shared" si="19"/>
        <v>206056.37513999999</v>
      </c>
      <c r="DI74" s="103">
        <f t="shared" si="17"/>
        <v>197530.69380000001</v>
      </c>
      <c r="DJ74" s="103">
        <f t="shared" si="14"/>
        <v>196953.08753999998</v>
      </c>
      <c r="DK74" s="103">
        <f t="shared" si="14"/>
        <v>202335.20670000001</v>
      </c>
      <c r="DL74" s="103">
        <f t="shared" si="14"/>
        <v>215247.50147999998</v>
      </c>
      <c r="DM74" s="103">
        <f t="shared" si="14"/>
        <v>225178.60266</v>
      </c>
      <c r="DN74" s="103">
        <f t="shared" si="14"/>
        <v>250699.7493</v>
      </c>
      <c r="DO74" s="103">
        <f t="shared" si="14"/>
        <v>269800.68258000002</v>
      </c>
      <c r="DP74" s="103">
        <f t="shared" si="11"/>
        <v>266178</v>
      </c>
      <c r="DQ74" s="103">
        <f t="shared" si="11"/>
        <v>291805.61784000002</v>
      </c>
      <c r="DR74" s="103">
        <f t="shared" si="11"/>
        <v>311992.55736000004</v>
      </c>
      <c r="DS74" s="103">
        <f t="shared" si="11"/>
        <v>331322.40372</v>
      </c>
      <c r="DT74" s="103">
        <f t="shared" si="11"/>
        <v>336329.21189999999</v>
      </c>
      <c r="DU74" s="103">
        <f t="shared" si="11"/>
        <v>351136.69403999997</v>
      </c>
      <c r="DV74" s="103" t="e">
        <f t="shared" si="11"/>
        <v>#VALUE!</v>
      </c>
    </row>
    <row r="75" spans="1:126" ht="15" x14ac:dyDescent="0.25">
      <c r="A75" s="9" t="s">
        <v>152</v>
      </c>
      <c r="B75" s="9" t="s">
        <v>141</v>
      </c>
      <c r="C75" s="2" t="s">
        <v>281</v>
      </c>
      <c r="D75" s="2" t="s">
        <v>281</v>
      </c>
      <c r="E75" s="2" t="s">
        <v>281</v>
      </c>
      <c r="F75" s="2" t="s">
        <v>281</v>
      </c>
      <c r="G75" s="2" t="s">
        <v>281</v>
      </c>
      <c r="H75" s="2" t="s">
        <v>281</v>
      </c>
      <c r="I75" s="2" t="s">
        <v>281</v>
      </c>
      <c r="J75" s="2" t="s">
        <v>281</v>
      </c>
      <c r="K75" s="2" t="s">
        <v>281</v>
      </c>
      <c r="L75" s="2" t="s">
        <v>281</v>
      </c>
      <c r="M75" s="2" t="s">
        <v>281</v>
      </c>
      <c r="N75" s="2" t="s">
        <v>281</v>
      </c>
      <c r="O75" s="2" t="s">
        <v>281</v>
      </c>
      <c r="P75" s="2" t="s">
        <v>281</v>
      </c>
      <c r="Q75" s="2" t="s">
        <v>281</v>
      </c>
      <c r="R75" s="2" t="s">
        <v>281</v>
      </c>
      <c r="S75" s="2">
        <v>9.7200000000000006</v>
      </c>
      <c r="T75" s="2">
        <v>10.493</v>
      </c>
      <c r="U75" s="2">
        <v>11.347</v>
      </c>
      <c r="V75" s="2">
        <v>12.63</v>
      </c>
      <c r="W75" s="2">
        <v>13.448</v>
      </c>
      <c r="X75" s="2">
        <v>14.358000000000001</v>
      </c>
      <c r="Y75" s="2">
        <v>15.334</v>
      </c>
      <c r="Z75" s="2">
        <v>15.66</v>
      </c>
      <c r="AA75" s="2">
        <v>16.187000000000001</v>
      </c>
      <c r="AB75" s="2">
        <v>17.568000000000001</v>
      </c>
      <c r="AC75" s="2">
        <v>18.63</v>
      </c>
      <c r="AD75" s="2">
        <v>18.481999999999999</v>
      </c>
      <c r="AE75" s="2">
        <v>18.14</v>
      </c>
      <c r="AF75" s="2">
        <v>18.786999999999999</v>
      </c>
      <c r="AG75" s="2">
        <v>20.161999999999999</v>
      </c>
      <c r="AH75" s="2">
        <v>22.4</v>
      </c>
      <c r="AI75" s="2">
        <v>24.719000000000001</v>
      </c>
      <c r="AJ75" s="2">
        <v>26.244</v>
      </c>
      <c r="AK75" s="2">
        <v>28.103000000000002</v>
      </c>
      <c r="AL75" s="2">
        <v>28.335999999999999</v>
      </c>
      <c r="AM75" s="2">
        <v>30.439</v>
      </c>
      <c r="AN75" s="2">
        <v>33.630000000000003</v>
      </c>
      <c r="AO75" s="2">
        <v>37.204999999999998</v>
      </c>
      <c r="AP75" s="2">
        <v>40.076000000000001</v>
      </c>
      <c r="AQ75" s="2">
        <v>42.953000000000003</v>
      </c>
      <c r="AR75" s="2">
        <v>46.838999999999999</v>
      </c>
      <c r="AS75" s="2">
        <v>51.042999999999999</v>
      </c>
      <c r="AT75" s="2">
        <v>53.57</v>
      </c>
      <c r="AU75" s="2">
        <v>52.584000000000003</v>
      </c>
      <c r="AV75" s="2">
        <v>54.192999999999998</v>
      </c>
      <c r="AW75" s="2">
        <v>55.356999999999999</v>
      </c>
      <c r="AX75" s="2">
        <v>57.151000000000003</v>
      </c>
      <c r="AY75" s="2">
        <v>61.085000000000001</v>
      </c>
      <c r="AZ75" s="2">
        <v>66.265000000000001</v>
      </c>
      <c r="BA75" s="2">
        <v>70.608000000000004</v>
      </c>
      <c r="BB75" s="2">
        <v>74.816000000000003</v>
      </c>
      <c r="BC75" s="2">
        <v>77.647000000000006</v>
      </c>
      <c r="BD75" s="2">
        <v>82.653999999999996</v>
      </c>
      <c r="BE75" s="2">
        <v>84.382999999999996</v>
      </c>
      <c r="BF75" s="2">
        <v>84.662000000000006</v>
      </c>
      <c r="BG75" s="2">
        <v>85.587000000000003</v>
      </c>
      <c r="BH75" s="2">
        <v>90.227000000000004</v>
      </c>
      <c r="BI75" s="2">
        <v>94.582999999999998</v>
      </c>
      <c r="BJ75" s="2">
        <v>97.641999999999996</v>
      </c>
      <c r="BK75" s="2">
        <v>102.218</v>
      </c>
      <c r="BL75" s="2">
        <v>105.69199999999999</v>
      </c>
      <c r="BM75" s="2">
        <v>100</v>
      </c>
      <c r="BN75" s="2">
        <v>102.021</v>
      </c>
      <c r="BO75" s="2">
        <v>105.27</v>
      </c>
      <c r="BP75" s="2">
        <v>108.259</v>
      </c>
      <c r="BQ75" s="2">
        <v>109.621</v>
      </c>
      <c r="BR75" s="2">
        <v>114.97</v>
      </c>
      <c r="BS75" s="45" t="s">
        <v>427</v>
      </c>
      <c r="BT75" s="40"/>
      <c r="BU75" s="97" t="str">
        <f t="shared" si="16"/>
        <v xml:space="preserve">      Miscellaneous professional, scientific, and technical services</v>
      </c>
      <c r="BZ75" s="100">
        <f>GO!BM75</f>
        <v>1006151</v>
      </c>
      <c r="CB75" s="103">
        <f t="shared" si="18"/>
        <v>154283.19434000002</v>
      </c>
      <c r="CC75" s="103">
        <f t="shared" si="18"/>
        <v>157563.24660000001</v>
      </c>
      <c r="CD75" s="103">
        <f t="shared" si="18"/>
        <v>162865.66237000001</v>
      </c>
      <c r="CE75" s="103">
        <f t="shared" si="18"/>
        <v>176760.60768000004</v>
      </c>
      <c r="CF75" s="103">
        <f t="shared" si="18"/>
        <v>187445.9313</v>
      </c>
      <c r="CG75" s="103">
        <f t="shared" si="18"/>
        <v>185956.82781999998</v>
      </c>
      <c r="CH75" s="103">
        <f t="shared" si="18"/>
        <v>182515.79140000002</v>
      </c>
      <c r="CI75" s="103">
        <f t="shared" si="18"/>
        <v>189025.58836999998</v>
      </c>
      <c r="CJ75" s="103">
        <f t="shared" si="18"/>
        <v>202860.16461999997</v>
      </c>
      <c r="CK75" s="103">
        <f t="shared" si="18"/>
        <v>225377.82399999999</v>
      </c>
      <c r="CL75" s="103">
        <f t="shared" si="18"/>
        <v>248710.46569000001</v>
      </c>
      <c r="CM75" s="103">
        <f t="shared" si="18"/>
        <v>264054.26844000001</v>
      </c>
      <c r="CN75" s="103">
        <f t="shared" si="18"/>
        <v>282758.61553000001</v>
      </c>
      <c r="CO75" s="103">
        <f t="shared" si="18"/>
        <v>285102.94735999999</v>
      </c>
      <c r="CP75" s="103">
        <f t="shared" si="18"/>
        <v>306262.30288999999</v>
      </c>
      <c r="CQ75" s="103">
        <f t="shared" si="18"/>
        <v>338368.58130000002</v>
      </c>
      <c r="CR75" s="103">
        <f t="shared" si="15"/>
        <v>374338.47954999999</v>
      </c>
      <c r="CS75" s="103">
        <f t="shared" si="15"/>
        <v>403225.07476000005</v>
      </c>
      <c r="CT75" s="103">
        <f t="shared" si="15"/>
        <v>432172.03903000004</v>
      </c>
      <c r="CU75" s="103">
        <f t="shared" si="15"/>
        <v>471271.06688999996</v>
      </c>
      <c r="CV75" s="103">
        <f t="shared" si="15"/>
        <v>513569.65493000002</v>
      </c>
      <c r="CW75" s="103">
        <f t="shared" si="15"/>
        <v>538995.09070000006</v>
      </c>
      <c r="CX75" s="103">
        <f t="shared" si="15"/>
        <v>529074.44183999998</v>
      </c>
      <c r="CY75" s="103">
        <f t="shared" si="15"/>
        <v>545263.41142999998</v>
      </c>
      <c r="CZ75" s="103">
        <f t="shared" si="15"/>
        <v>556975.00907000003</v>
      </c>
      <c r="DA75" s="103">
        <f t="shared" si="15"/>
        <v>575025.35801000008</v>
      </c>
      <c r="DB75" s="103">
        <f t="shared" si="15"/>
        <v>614607.33834999998</v>
      </c>
      <c r="DC75" s="103">
        <f t="shared" si="15"/>
        <v>666725.96015000006</v>
      </c>
      <c r="DD75" s="103">
        <f t="shared" si="15"/>
        <v>710423.09808000003</v>
      </c>
      <c r="DE75" s="103">
        <f t="shared" si="15"/>
        <v>752761.93216000008</v>
      </c>
      <c r="DF75" s="103">
        <f t="shared" si="15"/>
        <v>781246.06697000016</v>
      </c>
      <c r="DG75" s="103">
        <f t="shared" si="15"/>
        <v>831624.04753999994</v>
      </c>
      <c r="DH75" s="103">
        <f t="shared" si="19"/>
        <v>849020.39832999988</v>
      </c>
      <c r="DI75" s="103">
        <f t="shared" si="17"/>
        <v>851827.55962000019</v>
      </c>
      <c r="DJ75" s="103">
        <f t="shared" si="14"/>
        <v>861134.45637000015</v>
      </c>
      <c r="DK75" s="103">
        <f t="shared" si="14"/>
        <v>907819.86277000012</v>
      </c>
      <c r="DL75" s="103">
        <f t="shared" si="14"/>
        <v>951647.80033</v>
      </c>
      <c r="DM75" s="103">
        <f t="shared" si="14"/>
        <v>982425.95942000009</v>
      </c>
      <c r="DN75" s="103">
        <f t="shared" si="14"/>
        <v>1028467.42918</v>
      </c>
      <c r="DO75" s="103">
        <f t="shared" si="14"/>
        <v>1063421.1149200001</v>
      </c>
      <c r="DP75" s="103">
        <f t="shared" si="11"/>
        <v>1006151</v>
      </c>
      <c r="DQ75" s="103">
        <f t="shared" si="11"/>
        <v>1026485.31171</v>
      </c>
      <c r="DR75" s="103">
        <f t="shared" si="11"/>
        <v>1059175.1576999999</v>
      </c>
      <c r="DS75" s="103">
        <f t="shared" si="11"/>
        <v>1089249.0110899999</v>
      </c>
      <c r="DT75" s="103">
        <f t="shared" si="11"/>
        <v>1102952.7877100001</v>
      </c>
      <c r="DU75" s="103">
        <f t="shared" si="11"/>
        <v>1156771.8047</v>
      </c>
      <c r="DV75" s="103" t="e">
        <f t="shared" si="11"/>
        <v>#VALUE!</v>
      </c>
    </row>
    <row r="76" spans="1:126" ht="15" x14ac:dyDescent="0.25">
      <c r="A76" s="9" t="s">
        <v>154</v>
      </c>
      <c r="B76" s="8" t="s">
        <v>143</v>
      </c>
      <c r="C76" s="2">
        <v>15.766999999999999</v>
      </c>
      <c r="D76" s="2">
        <v>16.68</v>
      </c>
      <c r="E76" s="2">
        <v>16.204000000000001</v>
      </c>
      <c r="F76" s="2">
        <v>17.545999999999999</v>
      </c>
      <c r="G76" s="2">
        <v>18.956</v>
      </c>
      <c r="H76" s="2">
        <v>19.106999999999999</v>
      </c>
      <c r="I76" s="2">
        <v>19.577000000000002</v>
      </c>
      <c r="J76" s="2">
        <v>18.663</v>
      </c>
      <c r="K76" s="2">
        <v>19.963000000000001</v>
      </c>
      <c r="L76" s="2">
        <v>19.995999999999999</v>
      </c>
      <c r="M76" s="2">
        <v>20.239000000000001</v>
      </c>
      <c r="N76" s="2">
        <v>19.515999999999998</v>
      </c>
      <c r="O76" s="2">
        <v>20.902999999999999</v>
      </c>
      <c r="P76" s="2">
        <v>20.928000000000001</v>
      </c>
      <c r="Q76" s="2">
        <v>21.262</v>
      </c>
      <c r="R76" s="2">
        <v>22.817</v>
      </c>
      <c r="S76" s="2">
        <v>24.120999999999999</v>
      </c>
      <c r="T76" s="2">
        <v>25.539000000000001</v>
      </c>
      <c r="U76" s="2">
        <v>27.515000000000001</v>
      </c>
      <c r="V76" s="2">
        <v>29.657</v>
      </c>
      <c r="W76" s="2">
        <v>29.960999999999999</v>
      </c>
      <c r="X76" s="2">
        <v>31.661000000000001</v>
      </c>
      <c r="Y76" s="2">
        <v>32.634</v>
      </c>
      <c r="Z76" s="2">
        <v>32.265999999999998</v>
      </c>
      <c r="AA76" s="2">
        <v>33.399000000000001</v>
      </c>
      <c r="AB76" s="2">
        <v>35.776000000000003</v>
      </c>
      <c r="AC76" s="2">
        <v>38.648000000000003</v>
      </c>
      <c r="AD76" s="2">
        <v>36.652000000000001</v>
      </c>
      <c r="AE76" s="2">
        <v>36.06</v>
      </c>
      <c r="AF76" s="2">
        <v>39.018999999999998</v>
      </c>
      <c r="AG76" s="2">
        <v>41.645000000000003</v>
      </c>
      <c r="AH76" s="2">
        <v>43.963999999999999</v>
      </c>
      <c r="AI76" s="2">
        <v>44.445</v>
      </c>
      <c r="AJ76" s="2">
        <v>43.725999999999999</v>
      </c>
      <c r="AK76" s="2">
        <v>43.23</v>
      </c>
      <c r="AL76" s="2">
        <v>43.414000000000001</v>
      </c>
      <c r="AM76" s="2">
        <v>47.192999999999998</v>
      </c>
      <c r="AN76" s="2">
        <v>52.414999999999999</v>
      </c>
      <c r="AO76" s="2">
        <v>55.750999999999998</v>
      </c>
      <c r="AP76" s="2">
        <v>59.384999999999998</v>
      </c>
      <c r="AQ76" s="2">
        <v>60.456000000000003</v>
      </c>
      <c r="AR76" s="2">
        <v>61.155000000000001</v>
      </c>
      <c r="AS76" s="2">
        <v>66.260999999999996</v>
      </c>
      <c r="AT76" s="2">
        <v>69.613</v>
      </c>
      <c r="AU76" s="2">
        <v>66.995000000000005</v>
      </c>
      <c r="AV76" s="2">
        <v>65.283000000000001</v>
      </c>
      <c r="AW76" s="2">
        <v>65.698999999999998</v>
      </c>
      <c r="AX76" s="2">
        <v>69.088999999999999</v>
      </c>
      <c r="AY76" s="2">
        <v>70.597999999999999</v>
      </c>
      <c r="AZ76" s="2">
        <v>72.528000000000006</v>
      </c>
      <c r="BA76" s="2">
        <v>77.960999999999999</v>
      </c>
      <c r="BB76" s="2">
        <v>83.549000000000007</v>
      </c>
      <c r="BC76" s="2">
        <v>86.373000000000005</v>
      </c>
      <c r="BD76" s="2">
        <v>87.632999999999996</v>
      </c>
      <c r="BE76" s="2">
        <v>88.506</v>
      </c>
      <c r="BF76" s="2">
        <v>88.3</v>
      </c>
      <c r="BG76" s="2">
        <v>92.46</v>
      </c>
      <c r="BH76" s="2">
        <v>94.715000000000003</v>
      </c>
      <c r="BI76" s="2">
        <v>100.36799999999999</v>
      </c>
      <c r="BJ76" s="2">
        <v>103.11</v>
      </c>
      <c r="BK76" s="2">
        <v>107.38800000000001</v>
      </c>
      <c r="BL76" s="2">
        <v>107.30500000000001</v>
      </c>
      <c r="BM76" s="2">
        <v>100</v>
      </c>
      <c r="BN76" s="2">
        <v>106.477</v>
      </c>
      <c r="BO76" s="2">
        <v>114.197</v>
      </c>
      <c r="BP76" s="2">
        <v>124.251</v>
      </c>
      <c r="BQ76" s="2">
        <v>129.49799999999999</v>
      </c>
      <c r="BR76" s="2">
        <v>139.30799999999999</v>
      </c>
      <c r="BS76" s="45">
        <v>145.155</v>
      </c>
      <c r="BT76" s="40"/>
      <c r="BU76" s="97" t="str">
        <f t="shared" si="16"/>
        <v xml:space="preserve">    Management of companies and enterprises</v>
      </c>
      <c r="BZ76" s="100">
        <f>GO!BM76</f>
        <v>415297</v>
      </c>
      <c r="CB76" s="103">
        <f t="shared" si="18"/>
        <v>135528.02298000001</v>
      </c>
      <c r="CC76" s="103">
        <f t="shared" si="18"/>
        <v>133999.73001999999</v>
      </c>
      <c r="CD76" s="103">
        <f t="shared" si="18"/>
        <v>138705.04503000001</v>
      </c>
      <c r="CE76" s="103">
        <f t="shared" si="18"/>
        <v>148576.65472000002</v>
      </c>
      <c r="CF76" s="103">
        <f t="shared" si="18"/>
        <v>160503.98456000001</v>
      </c>
      <c r="CG76" s="103">
        <f t="shared" si="18"/>
        <v>152214.65644000002</v>
      </c>
      <c r="CH76" s="103">
        <f t="shared" si="18"/>
        <v>149756.09820000001</v>
      </c>
      <c r="CI76" s="103">
        <f t="shared" si="18"/>
        <v>162044.73642999999</v>
      </c>
      <c r="CJ76" s="103">
        <f t="shared" si="18"/>
        <v>172950.43565000003</v>
      </c>
      <c r="CK76" s="103">
        <f t="shared" si="18"/>
        <v>182581.17307999998</v>
      </c>
      <c r="CL76" s="103">
        <f t="shared" si="18"/>
        <v>184578.75164999999</v>
      </c>
      <c r="CM76" s="103">
        <f t="shared" si="18"/>
        <v>181592.76622000002</v>
      </c>
      <c r="CN76" s="103">
        <f t="shared" si="18"/>
        <v>179532.89309999999</v>
      </c>
      <c r="CO76" s="103">
        <f t="shared" si="18"/>
        <v>180297.03958000001</v>
      </c>
      <c r="CP76" s="103">
        <f t="shared" si="18"/>
        <v>195991.11320999998</v>
      </c>
      <c r="CQ76" s="103">
        <f t="shared" si="18"/>
        <v>217677.92254999999</v>
      </c>
      <c r="CR76" s="103">
        <f t="shared" si="15"/>
        <v>231532.23046999998</v>
      </c>
      <c r="CS76" s="103">
        <f t="shared" si="15"/>
        <v>246624.12344999998</v>
      </c>
      <c r="CT76" s="103">
        <f t="shared" si="15"/>
        <v>251071.95432000002</v>
      </c>
      <c r="CU76" s="103">
        <f t="shared" si="15"/>
        <v>253974.88035000002</v>
      </c>
      <c r="CV76" s="103">
        <f t="shared" si="15"/>
        <v>275179.94516999996</v>
      </c>
      <c r="CW76" s="103">
        <f t="shared" si="15"/>
        <v>289100.70061</v>
      </c>
      <c r="CX76" s="103">
        <f t="shared" si="15"/>
        <v>278228.22515000001</v>
      </c>
      <c r="CY76" s="103">
        <f t="shared" si="15"/>
        <v>271118.34051000001</v>
      </c>
      <c r="CZ76" s="103">
        <f t="shared" si="15"/>
        <v>272845.97603000002</v>
      </c>
      <c r="DA76" s="103">
        <f t="shared" si="15"/>
        <v>286924.54433</v>
      </c>
      <c r="DB76" s="103">
        <f t="shared" si="15"/>
        <v>293191.37605999998</v>
      </c>
      <c r="DC76" s="103">
        <f t="shared" si="15"/>
        <v>301206.60816000006</v>
      </c>
      <c r="DD76" s="103">
        <f t="shared" si="15"/>
        <v>323769.69416999997</v>
      </c>
      <c r="DE76" s="103">
        <f t="shared" si="15"/>
        <v>346976.49053000001</v>
      </c>
      <c r="DF76" s="103">
        <f t="shared" si="15"/>
        <v>358704.47781000001</v>
      </c>
      <c r="DG76" s="103">
        <f t="shared" si="15"/>
        <v>363937.22000999993</v>
      </c>
      <c r="DH76" s="103">
        <f t="shared" si="19"/>
        <v>367562.76282</v>
      </c>
      <c r="DI76" s="103">
        <f t="shared" si="17"/>
        <v>366707.25100000005</v>
      </c>
      <c r="DJ76" s="103">
        <f t="shared" si="14"/>
        <v>383983.60619999998</v>
      </c>
      <c r="DK76" s="103">
        <f t="shared" si="14"/>
        <v>393348.55355000007</v>
      </c>
      <c r="DL76" s="103">
        <f t="shared" si="14"/>
        <v>416825.29295999999</v>
      </c>
      <c r="DM76" s="103">
        <f t="shared" si="14"/>
        <v>428212.73670000001</v>
      </c>
      <c r="DN76" s="103">
        <f t="shared" si="14"/>
        <v>445979.14236</v>
      </c>
      <c r="DO76" s="103">
        <f t="shared" si="14"/>
        <v>445634.44585000002</v>
      </c>
      <c r="DP76" s="103">
        <f t="shared" si="11"/>
        <v>415297</v>
      </c>
      <c r="DQ76" s="103">
        <f t="shared" si="11"/>
        <v>442195.78668999998</v>
      </c>
      <c r="DR76" s="103">
        <f t="shared" si="11"/>
        <v>474256.71509000007</v>
      </c>
      <c r="DS76" s="103">
        <f t="shared" si="11"/>
        <v>516010.67547000002</v>
      </c>
      <c r="DT76" s="103">
        <f t="shared" si="11"/>
        <v>537801.30906</v>
      </c>
      <c r="DU76" s="103">
        <f t="shared" si="11"/>
        <v>578541.94475999998</v>
      </c>
      <c r="DV76" s="103">
        <f t="shared" si="11"/>
        <v>602824.36035000009</v>
      </c>
    </row>
    <row r="77" spans="1:126" ht="15" x14ac:dyDescent="0.25">
      <c r="A77" s="9" t="s">
        <v>156</v>
      </c>
      <c r="B77" s="8" t="s">
        <v>145</v>
      </c>
      <c r="C77" s="2">
        <v>2.2719999999999998</v>
      </c>
      <c r="D77" s="2">
        <v>2.3319999999999999</v>
      </c>
      <c r="E77" s="2">
        <v>2.5640000000000001</v>
      </c>
      <c r="F77" s="2">
        <v>2.8690000000000002</v>
      </c>
      <c r="G77" s="2">
        <v>3.177</v>
      </c>
      <c r="H77" s="2">
        <v>3.5720000000000001</v>
      </c>
      <c r="I77" s="2">
        <v>3.9460000000000002</v>
      </c>
      <c r="J77" s="2">
        <v>4.2229999999999999</v>
      </c>
      <c r="K77" s="2">
        <v>4.6890000000000001</v>
      </c>
      <c r="L77" s="2">
        <v>5.08</v>
      </c>
      <c r="M77" s="2">
        <v>5.6139999999999999</v>
      </c>
      <c r="N77" s="2">
        <v>6.0170000000000003</v>
      </c>
      <c r="O77" s="2">
        <v>6.5039999999999996</v>
      </c>
      <c r="P77" s="2">
        <v>6.9139999999999997</v>
      </c>
      <c r="Q77" s="2">
        <v>7.4020000000000001</v>
      </c>
      <c r="R77" s="2">
        <v>7.8959999999999999</v>
      </c>
      <c r="S77" s="2">
        <v>8.5589999999999993</v>
      </c>
      <c r="T77" s="2">
        <v>9.4329999999999998</v>
      </c>
      <c r="U77" s="2">
        <v>10.308</v>
      </c>
      <c r="V77" s="2">
        <v>11.340999999999999</v>
      </c>
      <c r="W77" s="2">
        <v>11.781000000000001</v>
      </c>
      <c r="X77" s="2">
        <v>12.648999999999999</v>
      </c>
      <c r="Y77" s="2">
        <v>13.510999999999999</v>
      </c>
      <c r="Z77" s="2">
        <v>13.874000000000001</v>
      </c>
      <c r="AA77" s="2">
        <v>13.759</v>
      </c>
      <c r="AB77" s="2">
        <v>15.004</v>
      </c>
      <c r="AC77" s="2">
        <v>16.030999999999999</v>
      </c>
      <c r="AD77" s="2">
        <v>17.25</v>
      </c>
      <c r="AE77" s="2">
        <v>16.774000000000001</v>
      </c>
      <c r="AF77" s="2">
        <v>17.966999999999999</v>
      </c>
      <c r="AG77" s="2">
        <v>19.178999999999998</v>
      </c>
      <c r="AH77" s="2">
        <v>20.972999999999999</v>
      </c>
      <c r="AI77" s="2">
        <v>22.742000000000001</v>
      </c>
      <c r="AJ77" s="2">
        <v>23.446999999999999</v>
      </c>
      <c r="AK77" s="2">
        <v>24.297999999999998</v>
      </c>
      <c r="AL77" s="2">
        <v>24.032</v>
      </c>
      <c r="AM77" s="2">
        <v>26.064</v>
      </c>
      <c r="AN77" s="2">
        <v>29.556000000000001</v>
      </c>
      <c r="AO77" s="2">
        <v>32.226999999999997</v>
      </c>
      <c r="AP77" s="2">
        <v>34.595999999999997</v>
      </c>
      <c r="AQ77" s="2">
        <v>37.646000000000001</v>
      </c>
      <c r="AR77" s="2">
        <v>42.253999999999998</v>
      </c>
      <c r="AS77" s="2">
        <v>45.954000000000001</v>
      </c>
      <c r="AT77" s="2">
        <v>48.906999999999996</v>
      </c>
      <c r="AU77" s="2">
        <v>47.988999999999997</v>
      </c>
      <c r="AV77" s="2">
        <v>49.781999999999996</v>
      </c>
      <c r="AW77" s="2">
        <v>51.664999999999999</v>
      </c>
      <c r="AX77" s="2">
        <v>55.613</v>
      </c>
      <c r="AY77" s="2">
        <v>60.615000000000002</v>
      </c>
      <c r="AZ77" s="2">
        <v>65.832999999999998</v>
      </c>
      <c r="BA77" s="2">
        <v>71.887</v>
      </c>
      <c r="BB77" s="2">
        <v>79.697000000000003</v>
      </c>
      <c r="BC77" s="2">
        <v>84.561999999999998</v>
      </c>
      <c r="BD77" s="2">
        <v>88.671000000000006</v>
      </c>
      <c r="BE77" s="2">
        <v>86.177000000000007</v>
      </c>
      <c r="BF77" s="2">
        <v>84.221999999999994</v>
      </c>
      <c r="BG77" s="2">
        <v>88.225999999999999</v>
      </c>
      <c r="BH77" s="2">
        <v>92.623000000000005</v>
      </c>
      <c r="BI77" s="2">
        <v>99.39</v>
      </c>
      <c r="BJ77" s="2">
        <v>103.623</v>
      </c>
      <c r="BK77" s="2">
        <v>107.669</v>
      </c>
      <c r="BL77" s="2">
        <v>108.122</v>
      </c>
      <c r="BM77" s="2">
        <v>100</v>
      </c>
      <c r="BN77" s="2">
        <v>105.979</v>
      </c>
      <c r="BO77" s="2">
        <v>111.408</v>
      </c>
      <c r="BP77" s="2">
        <v>115.313</v>
      </c>
      <c r="BQ77" s="2">
        <v>117.98699999999999</v>
      </c>
      <c r="BR77" s="2">
        <v>125.429</v>
      </c>
      <c r="BS77" s="45">
        <v>131.08699999999999</v>
      </c>
      <c r="BT77" s="40"/>
      <c r="BU77" s="97" t="str">
        <f t="shared" si="16"/>
        <v xml:space="preserve">    Administrative and waste management services</v>
      </c>
      <c r="BZ77" s="100">
        <f>GO!BM77</f>
        <v>632220</v>
      </c>
      <c r="CB77" s="103">
        <f t="shared" si="18"/>
        <v>85419.244200000001</v>
      </c>
      <c r="CC77" s="103">
        <f t="shared" si="18"/>
        <v>87714.202800000014</v>
      </c>
      <c r="CD77" s="103">
        <f t="shared" si="18"/>
        <v>86987.149799999999</v>
      </c>
      <c r="CE77" s="103">
        <f t="shared" si="18"/>
        <v>94858.288799999995</v>
      </c>
      <c r="CF77" s="103">
        <f t="shared" si="18"/>
        <v>101351.18819999999</v>
      </c>
      <c r="CG77" s="103">
        <f t="shared" si="18"/>
        <v>109057.95</v>
      </c>
      <c r="CH77" s="103">
        <f t="shared" si="18"/>
        <v>106048.58280000002</v>
      </c>
      <c r="CI77" s="103">
        <f t="shared" si="18"/>
        <v>113590.96739999998</v>
      </c>
      <c r="CJ77" s="103">
        <f t="shared" si="18"/>
        <v>121253.47379999999</v>
      </c>
      <c r="CK77" s="103">
        <f t="shared" si="18"/>
        <v>132595.5006</v>
      </c>
      <c r="CL77" s="103">
        <f t="shared" si="18"/>
        <v>143779.4724</v>
      </c>
      <c r="CM77" s="103">
        <f t="shared" si="18"/>
        <v>148236.62340000001</v>
      </c>
      <c r="CN77" s="103">
        <f t="shared" si="18"/>
        <v>153616.8156</v>
      </c>
      <c r="CO77" s="103">
        <f t="shared" si="18"/>
        <v>151935.11040000001</v>
      </c>
      <c r="CP77" s="103">
        <f t="shared" si="18"/>
        <v>164781.82080000002</v>
      </c>
      <c r="CQ77" s="103">
        <f t="shared" si="18"/>
        <v>186858.94320000001</v>
      </c>
      <c r="CR77" s="103">
        <f t="shared" si="15"/>
        <v>203745.53939999998</v>
      </c>
      <c r="CS77" s="103">
        <f t="shared" si="15"/>
        <v>218722.83119999999</v>
      </c>
      <c r="CT77" s="103">
        <f t="shared" si="15"/>
        <v>238005.54120000001</v>
      </c>
      <c r="CU77" s="103">
        <f t="shared" si="15"/>
        <v>267138.23879999999</v>
      </c>
      <c r="CV77" s="103">
        <f t="shared" si="15"/>
        <v>290530.37880000001</v>
      </c>
      <c r="CW77" s="103">
        <f t="shared" si="15"/>
        <v>309199.83539999998</v>
      </c>
      <c r="CX77" s="103">
        <f t="shared" si="15"/>
        <v>303396.05579999997</v>
      </c>
      <c r="CY77" s="103">
        <f t="shared" si="15"/>
        <v>314731.76039999997</v>
      </c>
      <c r="CZ77" s="103">
        <f t="shared" si="15"/>
        <v>326636.46299999999</v>
      </c>
      <c r="DA77" s="103">
        <f t="shared" si="15"/>
        <v>351596.5086</v>
      </c>
      <c r="DB77" s="103">
        <f t="shared" si="15"/>
        <v>383220.15300000005</v>
      </c>
      <c r="DC77" s="103">
        <f t="shared" si="15"/>
        <v>416209.39259999996</v>
      </c>
      <c r="DD77" s="103">
        <f t="shared" si="15"/>
        <v>454483.9914</v>
      </c>
      <c r="DE77" s="103">
        <f t="shared" si="15"/>
        <v>503860.37340000004</v>
      </c>
      <c r="DF77" s="103">
        <f t="shared" si="15"/>
        <v>534617.87640000007</v>
      </c>
      <c r="DG77" s="103">
        <f t="shared" si="15"/>
        <v>560595.7962000001</v>
      </c>
      <c r="DH77" s="103">
        <f t="shared" si="19"/>
        <v>544828.22940000007</v>
      </c>
      <c r="DI77" s="103">
        <f t="shared" si="17"/>
        <v>532468.3284</v>
      </c>
      <c r="DJ77" s="103">
        <f t="shared" si="14"/>
        <v>557782.41720000003</v>
      </c>
      <c r="DK77" s="103">
        <f t="shared" si="14"/>
        <v>585581.13060000003</v>
      </c>
      <c r="DL77" s="103">
        <f t="shared" si="14"/>
        <v>628363.45799999998</v>
      </c>
      <c r="DM77" s="103">
        <f t="shared" si="14"/>
        <v>655125.33059999999</v>
      </c>
      <c r="DN77" s="103">
        <f t="shared" si="14"/>
        <v>680704.95179999992</v>
      </c>
      <c r="DO77" s="103">
        <f t="shared" si="14"/>
        <v>683568.90840000007</v>
      </c>
      <c r="DP77" s="103">
        <f t="shared" si="11"/>
        <v>632220</v>
      </c>
      <c r="DQ77" s="103">
        <f t="shared" si="11"/>
        <v>670020.4338</v>
      </c>
      <c r="DR77" s="103">
        <f t="shared" si="11"/>
        <v>704343.65760000004</v>
      </c>
      <c r="DS77" s="103">
        <f t="shared" si="11"/>
        <v>729031.84860000003</v>
      </c>
      <c r="DT77" s="103">
        <f t="shared" si="11"/>
        <v>745937.41139999998</v>
      </c>
      <c r="DU77" s="103">
        <f t="shared" si="11"/>
        <v>792987.22379999992</v>
      </c>
      <c r="DV77" s="103">
        <f t="shared" si="11"/>
        <v>828758.23139999993</v>
      </c>
    </row>
    <row r="78" spans="1:126" ht="15" x14ac:dyDescent="0.25">
      <c r="A78" s="9" t="s">
        <v>158</v>
      </c>
      <c r="B78" s="9" t="s">
        <v>147</v>
      </c>
      <c r="C78" s="2" t="s">
        <v>281</v>
      </c>
      <c r="D78" s="2" t="s">
        <v>281</v>
      </c>
      <c r="E78" s="2" t="s">
        <v>281</v>
      </c>
      <c r="F78" s="2" t="s">
        <v>281</v>
      </c>
      <c r="G78" s="2" t="s">
        <v>281</v>
      </c>
      <c r="H78" s="2" t="s">
        <v>281</v>
      </c>
      <c r="I78" s="2" t="s">
        <v>281</v>
      </c>
      <c r="J78" s="2" t="s">
        <v>281</v>
      </c>
      <c r="K78" s="2" t="s">
        <v>281</v>
      </c>
      <c r="L78" s="2" t="s">
        <v>281</v>
      </c>
      <c r="M78" s="2" t="s">
        <v>281</v>
      </c>
      <c r="N78" s="2" t="s">
        <v>281</v>
      </c>
      <c r="O78" s="2" t="s">
        <v>281</v>
      </c>
      <c r="P78" s="2" t="s">
        <v>281</v>
      </c>
      <c r="Q78" s="2" t="s">
        <v>281</v>
      </c>
      <c r="R78" s="2" t="s">
        <v>281</v>
      </c>
      <c r="S78" s="2">
        <v>6.899</v>
      </c>
      <c r="T78" s="2">
        <v>7.6379999999999999</v>
      </c>
      <c r="U78" s="2">
        <v>8.4329999999999998</v>
      </c>
      <c r="V78" s="2">
        <v>9.5779999999999994</v>
      </c>
      <c r="W78" s="2">
        <v>10.129</v>
      </c>
      <c r="X78" s="2">
        <v>10.891999999999999</v>
      </c>
      <c r="Y78" s="2">
        <v>11.78</v>
      </c>
      <c r="Z78" s="2">
        <v>11.989000000000001</v>
      </c>
      <c r="AA78" s="2">
        <v>11.994999999999999</v>
      </c>
      <c r="AB78" s="2">
        <v>13.238</v>
      </c>
      <c r="AC78" s="2">
        <v>14.188000000000001</v>
      </c>
      <c r="AD78" s="2">
        <v>15.483000000000001</v>
      </c>
      <c r="AE78" s="2">
        <v>14.79</v>
      </c>
      <c r="AF78" s="2">
        <v>15.526</v>
      </c>
      <c r="AG78" s="2">
        <v>17.038</v>
      </c>
      <c r="AH78" s="2">
        <v>19.039000000000001</v>
      </c>
      <c r="AI78" s="2">
        <v>21.225000000000001</v>
      </c>
      <c r="AJ78" s="2">
        <v>22.228000000000002</v>
      </c>
      <c r="AK78" s="2">
        <v>23.635999999999999</v>
      </c>
      <c r="AL78" s="2">
        <v>23.126999999999999</v>
      </c>
      <c r="AM78" s="2">
        <v>24.843</v>
      </c>
      <c r="AN78" s="2">
        <v>28.210999999999999</v>
      </c>
      <c r="AO78" s="2">
        <v>30.4</v>
      </c>
      <c r="AP78" s="2">
        <v>32.793999999999997</v>
      </c>
      <c r="AQ78" s="2">
        <v>35.887999999999998</v>
      </c>
      <c r="AR78" s="2">
        <v>40.298000000000002</v>
      </c>
      <c r="AS78" s="2">
        <v>44.079000000000001</v>
      </c>
      <c r="AT78" s="2">
        <v>47.084000000000003</v>
      </c>
      <c r="AU78" s="2">
        <v>46.265999999999998</v>
      </c>
      <c r="AV78" s="2">
        <v>47.814999999999998</v>
      </c>
      <c r="AW78" s="2">
        <v>49.594999999999999</v>
      </c>
      <c r="AX78" s="2">
        <v>53.548999999999999</v>
      </c>
      <c r="AY78" s="2">
        <v>58.881</v>
      </c>
      <c r="AZ78" s="2">
        <v>64.47</v>
      </c>
      <c r="BA78" s="2">
        <v>71.081000000000003</v>
      </c>
      <c r="BB78" s="2">
        <v>78.81</v>
      </c>
      <c r="BC78" s="2">
        <v>83.647000000000006</v>
      </c>
      <c r="BD78" s="2">
        <v>88.385000000000005</v>
      </c>
      <c r="BE78" s="2">
        <v>85.894999999999996</v>
      </c>
      <c r="BF78" s="2">
        <v>83.983999999999995</v>
      </c>
      <c r="BG78" s="2">
        <v>88.058000000000007</v>
      </c>
      <c r="BH78" s="2">
        <v>92.364999999999995</v>
      </c>
      <c r="BI78" s="2">
        <v>99.289000000000001</v>
      </c>
      <c r="BJ78" s="2">
        <v>103.17100000000001</v>
      </c>
      <c r="BK78" s="2">
        <v>107.646</v>
      </c>
      <c r="BL78" s="2">
        <v>108.071</v>
      </c>
      <c r="BM78" s="2">
        <v>100</v>
      </c>
      <c r="BN78" s="2">
        <v>105.569</v>
      </c>
      <c r="BO78" s="2">
        <v>111.672</v>
      </c>
      <c r="BP78" s="2">
        <v>116.24299999999999</v>
      </c>
      <c r="BQ78" s="2">
        <v>119.21899999999999</v>
      </c>
      <c r="BR78" s="2">
        <v>127.32599999999999</v>
      </c>
      <c r="BS78" s="45" t="s">
        <v>428</v>
      </c>
      <c r="BT78" s="40"/>
      <c r="BU78" s="97" t="str">
        <f t="shared" si="16"/>
        <v xml:space="preserve">      Administrative and support services</v>
      </c>
      <c r="BZ78" s="100">
        <f>GO!BM78</f>
        <v>558454</v>
      </c>
      <c r="CB78" s="103">
        <f t="shared" si="18"/>
        <v>65785.881199999989</v>
      </c>
      <c r="CC78" s="103">
        <f t="shared" si="18"/>
        <v>66953.050060000009</v>
      </c>
      <c r="CD78" s="103">
        <f t="shared" si="18"/>
        <v>66986.5573</v>
      </c>
      <c r="CE78" s="103">
        <f t="shared" si="18"/>
        <v>73928.140520000001</v>
      </c>
      <c r="CF78" s="103">
        <f t="shared" si="18"/>
        <v>79233.453519999995</v>
      </c>
      <c r="CG78" s="103">
        <f t="shared" si="18"/>
        <v>86465.432820000002</v>
      </c>
      <c r="CH78" s="103">
        <f t="shared" si="18"/>
        <v>82595.34659999999</v>
      </c>
      <c r="CI78" s="103">
        <f t="shared" si="18"/>
        <v>86705.568039999998</v>
      </c>
      <c r="CJ78" s="103">
        <f t="shared" si="18"/>
        <v>95149.392520000009</v>
      </c>
      <c r="CK78" s="103">
        <f t="shared" si="18"/>
        <v>106324.05706000001</v>
      </c>
      <c r="CL78" s="103">
        <f t="shared" si="18"/>
        <v>118531.8615</v>
      </c>
      <c r="CM78" s="103">
        <f t="shared" si="18"/>
        <v>124133.15512000001</v>
      </c>
      <c r="CN78" s="103">
        <f t="shared" si="18"/>
        <v>131996.18743999998</v>
      </c>
      <c r="CO78" s="103">
        <f t="shared" si="18"/>
        <v>129153.65658</v>
      </c>
      <c r="CP78" s="103">
        <f t="shared" si="18"/>
        <v>138736.72722</v>
      </c>
      <c r="CQ78" s="103">
        <f t="shared" si="18"/>
        <v>157545.45793999999</v>
      </c>
      <c r="CR78" s="103">
        <f t="shared" si="15"/>
        <v>169770.01599999997</v>
      </c>
      <c r="CS78" s="103">
        <f t="shared" si="15"/>
        <v>183139.40476</v>
      </c>
      <c r="CT78" s="103">
        <f t="shared" si="15"/>
        <v>200417.97151999999</v>
      </c>
      <c r="CU78" s="103">
        <f t="shared" si="15"/>
        <v>225045.79292000001</v>
      </c>
      <c r="CV78" s="103">
        <f t="shared" si="15"/>
        <v>246160.93866000001</v>
      </c>
      <c r="CW78" s="103">
        <f t="shared" si="15"/>
        <v>262942.48135999998</v>
      </c>
      <c r="CX78" s="103">
        <f t="shared" si="15"/>
        <v>258374.32764</v>
      </c>
      <c r="CY78" s="103">
        <f t="shared" si="15"/>
        <v>267024.78009999997</v>
      </c>
      <c r="CZ78" s="103">
        <f t="shared" si="15"/>
        <v>276965.26130000001</v>
      </c>
      <c r="DA78" s="103">
        <f t="shared" si="15"/>
        <v>299046.53246000002</v>
      </c>
      <c r="DB78" s="103">
        <f t="shared" si="15"/>
        <v>328823.29973999999</v>
      </c>
      <c r="DC78" s="103">
        <f t="shared" si="15"/>
        <v>360035.29380000004</v>
      </c>
      <c r="DD78" s="103">
        <f t="shared" si="15"/>
        <v>396954.68774000002</v>
      </c>
      <c r="DE78" s="103">
        <f t="shared" si="15"/>
        <v>440117.59740000003</v>
      </c>
      <c r="DF78" s="103">
        <f t="shared" si="15"/>
        <v>467130.01738000009</v>
      </c>
      <c r="DG78" s="103">
        <f t="shared" si="15"/>
        <v>493589.56790000008</v>
      </c>
      <c r="DH78" s="103">
        <f t="shared" si="19"/>
        <v>479684.06329999998</v>
      </c>
      <c r="DI78" s="103">
        <f t="shared" si="17"/>
        <v>469012.00735999993</v>
      </c>
      <c r="DJ78" s="103">
        <f t="shared" si="14"/>
        <v>491763.42332000006</v>
      </c>
      <c r="DK78" s="103">
        <f t="shared" si="14"/>
        <v>515816.03709999996</v>
      </c>
      <c r="DL78" s="103">
        <f t="shared" si="14"/>
        <v>554483.39205999998</v>
      </c>
      <c r="DM78" s="103">
        <f t="shared" si="14"/>
        <v>576162.57634000003</v>
      </c>
      <c r="DN78" s="103">
        <f t="shared" si="14"/>
        <v>601153.39283999999</v>
      </c>
      <c r="DO78" s="103">
        <f t="shared" si="14"/>
        <v>603526.82233999996</v>
      </c>
      <c r="DP78" s="103">
        <f t="shared" si="11"/>
        <v>558454</v>
      </c>
      <c r="DQ78" s="103">
        <f t="shared" si="11"/>
        <v>589554.30326000007</v>
      </c>
      <c r="DR78" s="103">
        <f t="shared" si="11"/>
        <v>623636.75088000007</v>
      </c>
      <c r="DS78" s="103">
        <f t="shared" si="11"/>
        <v>649163.68322000001</v>
      </c>
      <c r="DT78" s="103">
        <f t="shared" si="11"/>
        <v>665783.27425999998</v>
      </c>
      <c r="DU78" s="103">
        <f t="shared" si="11"/>
        <v>711057.14003999997</v>
      </c>
      <c r="DV78" s="103" t="e">
        <f t="shared" si="11"/>
        <v>#VALUE!</v>
      </c>
    </row>
    <row r="79" spans="1:126" ht="15" x14ac:dyDescent="0.25">
      <c r="A79" s="9" t="s">
        <v>159</v>
      </c>
      <c r="B79" s="9" t="s">
        <v>149</v>
      </c>
      <c r="C79" s="2" t="s">
        <v>281</v>
      </c>
      <c r="D79" s="2" t="s">
        <v>281</v>
      </c>
      <c r="E79" s="2" t="s">
        <v>281</v>
      </c>
      <c r="F79" s="2" t="s">
        <v>281</v>
      </c>
      <c r="G79" s="2" t="s">
        <v>281</v>
      </c>
      <c r="H79" s="2" t="s">
        <v>281</v>
      </c>
      <c r="I79" s="2" t="s">
        <v>281</v>
      </c>
      <c r="J79" s="2" t="s">
        <v>281</v>
      </c>
      <c r="K79" s="2" t="s">
        <v>281</v>
      </c>
      <c r="L79" s="2" t="s">
        <v>281</v>
      </c>
      <c r="M79" s="2" t="s">
        <v>281</v>
      </c>
      <c r="N79" s="2" t="s">
        <v>281</v>
      </c>
      <c r="O79" s="2" t="s">
        <v>281</v>
      </c>
      <c r="P79" s="2" t="s">
        <v>281</v>
      </c>
      <c r="Q79" s="2" t="s">
        <v>281</v>
      </c>
      <c r="R79" s="2" t="s">
        <v>281</v>
      </c>
      <c r="S79" s="2">
        <v>19.986999999999998</v>
      </c>
      <c r="T79" s="2">
        <v>21.798999999999999</v>
      </c>
      <c r="U79" s="2">
        <v>23.238</v>
      </c>
      <c r="V79" s="2">
        <v>23.591000000000001</v>
      </c>
      <c r="W79" s="2">
        <v>23.324999999999999</v>
      </c>
      <c r="X79" s="2">
        <v>24.931000000000001</v>
      </c>
      <c r="Y79" s="2">
        <v>25.702999999999999</v>
      </c>
      <c r="Z79" s="2">
        <v>27.073</v>
      </c>
      <c r="AA79" s="2">
        <v>26.201000000000001</v>
      </c>
      <c r="AB79" s="2">
        <v>27.634</v>
      </c>
      <c r="AC79" s="2">
        <v>29.263999999999999</v>
      </c>
      <c r="AD79" s="2">
        <v>30.167000000000002</v>
      </c>
      <c r="AE79" s="2">
        <v>31.02</v>
      </c>
      <c r="AF79" s="2">
        <v>35.384</v>
      </c>
      <c r="AG79" s="2">
        <v>34.51</v>
      </c>
      <c r="AH79" s="2">
        <v>34.976999999999997</v>
      </c>
      <c r="AI79" s="2">
        <v>34.104999999999997</v>
      </c>
      <c r="AJ79" s="2">
        <v>32.936999999999998</v>
      </c>
      <c r="AK79" s="2">
        <v>30.341999999999999</v>
      </c>
      <c r="AL79" s="2">
        <v>31.63</v>
      </c>
      <c r="AM79" s="2">
        <v>36.000999999999998</v>
      </c>
      <c r="AN79" s="2">
        <v>40.53</v>
      </c>
      <c r="AO79" s="2">
        <v>47.006999999999998</v>
      </c>
      <c r="AP79" s="2">
        <v>49.206000000000003</v>
      </c>
      <c r="AQ79" s="2">
        <v>51.933</v>
      </c>
      <c r="AR79" s="2">
        <v>58.152000000000001</v>
      </c>
      <c r="AS79" s="2">
        <v>61.220999999999997</v>
      </c>
      <c r="AT79" s="2">
        <v>63.79</v>
      </c>
      <c r="AU79" s="2">
        <v>62.07</v>
      </c>
      <c r="AV79" s="2">
        <v>65.840999999999994</v>
      </c>
      <c r="AW79" s="2">
        <v>68.563000000000002</v>
      </c>
      <c r="AX79" s="2">
        <v>72.478999999999999</v>
      </c>
      <c r="AY79" s="2">
        <v>74.808999999999997</v>
      </c>
      <c r="AZ79" s="2">
        <v>77.009</v>
      </c>
      <c r="BA79" s="2">
        <v>78.512</v>
      </c>
      <c r="BB79" s="2">
        <v>86.986999999999995</v>
      </c>
      <c r="BC79" s="2">
        <v>92.072999999999993</v>
      </c>
      <c r="BD79" s="2">
        <v>90.912999999999997</v>
      </c>
      <c r="BE79" s="2">
        <v>88.394000000000005</v>
      </c>
      <c r="BF79" s="2">
        <v>86.078999999999994</v>
      </c>
      <c r="BG79" s="2">
        <v>89.533000000000001</v>
      </c>
      <c r="BH79" s="2">
        <v>94.635000000000005</v>
      </c>
      <c r="BI79" s="2">
        <v>100.169</v>
      </c>
      <c r="BJ79" s="2">
        <v>107.146</v>
      </c>
      <c r="BK79" s="2">
        <v>107.84399999999999</v>
      </c>
      <c r="BL79" s="2">
        <v>108.51</v>
      </c>
      <c r="BM79" s="2">
        <v>100</v>
      </c>
      <c r="BN79" s="2">
        <v>109.036</v>
      </c>
      <c r="BO79" s="2">
        <v>109.559</v>
      </c>
      <c r="BP79" s="2">
        <v>108.654</v>
      </c>
      <c r="BQ79" s="2">
        <v>109.151</v>
      </c>
      <c r="BR79" s="2">
        <v>111.816</v>
      </c>
      <c r="BS79" s="45" t="s">
        <v>429</v>
      </c>
      <c r="BT79" s="40"/>
      <c r="BU79" s="97" t="str">
        <f t="shared" si="16"/>
        <v xml:space="preserve">      Waste management and remediation services</v>
      </c>
      <c r="BZ79" s="100">
        <f>GO!BM79</f>
        <v>73766</v>
      </c>
      <c r="CB79" s="103">
        <f t="shared" si="18"/>
        <v>18960.074980000001</v>
      </c>
      <c r="CC79" s="103">
        <f t="shared" si="18"/>
        <v>19970.669180000001</v>
      </c>
      <c r="CD79" s="103">
        <f t="shared" si="18"/>
        <v>19327.429660000002</v>
      </c>
      <c r="CE79" s="103">
        <f t="shared" si="18"/>
        <v>20384.496440000003</v>
      </c>
      <c r="CF79" s="103">
        <f t="shared" si="18"/>
        <v>21586.882239999999</v>
      </c>
      <c r="CG79" s="103">
        <f t="shared" si="18"/>
        <v>22252.989220000003</v>
      </c>
      <c r="CH79" s="103">
        <f t="shared" si="18"/>
        <v>22882.213199999998</v>
      </c>
      <c r="CI79" s="103">
        <f t="shared" si="18"/>
        <v>26101.361440000001</v>
      </c>
      <c r="CJ79" s="103">
        <f t="shared" si="18"/>
        <v>25456.646599999996</v>
      </c>
      <c r="CK79" s="103">
        <f t="shared" si="18"/>
        <v>25801.133819999999</v>
      </c>
      <c r="CL79" s="103">
        <f t="shared" si="18"/>
        <v>25157.894299999996</v>
      </c>
      <c r="CM79" s="103">
        <f t="shared" si="18"/>
        <v>24296.307419999997</v>
      </c>
      <c r="CN79" s="103">
        <f t="shared" si="18"/>
        <v>22382.079720000002</v>
      </c>
      <c r="CO79" s="103">
        <f t="shared" si="18"/>
        <v>23332.185800000003</v>
      </c>
      <c r="CP79" s="103">
        <f t="shared" si="18"/>
        <v>26556.497659999997</v>
      </c>
      <c r="CQ79" s="103">
        <f t="shared" si="18"/>
        <v>29897.359800000002</v>
      </c>
      <c r="CR79" s="103">
        <f t="shared" si="15"/>
        <v>34675.183619999996</v>
      </c>
      <c r="CS79" s="103">
        <f t="shared" si="15"/>
        <v>36297.297960000004</v>
      </c>
      <c r="CT79" s="103">
        <f t="shared" si="15"/>
        <v>38308.896780000003</v>
      </c>
      <c r="CU79" s="103">
        <f t="shared" si="15"/>
        <v>42896.404320000001</v>
      </c>
      <c r="CV79" s="103">
        <f t="shared" si="15"/>
        <v>45160.282859999992</v>
      </c>
      <c r="CW79" s="103">
        <f t="shared" si="15"/>
        <v>47055.331399999995</v>
      </c>
      <c r="CX79" s="103">
        <f t="shared" si="15"/>
        <v>45786.556199999999</v>
      </c>
      <c r="CY79" s="103">
        <f t="shared" si="15"/>
        <v>48568.272059999996</v>
      </c>
      <c r="CZ79" s="103">
        <f t="shared" si="15"/>
        <v>50576.182580000008</v>
      </c>
      <c r="DA79" s="103">
        <f t="shared" si="15"/>
        <v>53464.85914</v>
      </c>
      <c r="DB79" s="103">
        <f t="shared" si="15"/>
        <v>55183.606940000005</v>
      </c>
      <c r="DC79" s="103">
        <f t="shared" si="15"/>
        <v>56806.458940000004</v>
      </c>
      <c r="DD79" s="103">
        <f t="shared" si="15"/>
        <v>57915.161919999999</v>
      </c>
      <c r="DE79" s="103">
        <f t="shared" si="15"/>
        <v>64166.830419999998</v>
      </c>
      <c r="DF79" s="103">
        <f t="shared" si="15"/>
        <v>67918.569179999991</v>
      </c>
      <c r="DG79" s="103">
        <f t="shared" si="15"/>
        <v>67062.883579999994</v>
      </c>
      <c r="DH79" s="103">
        <f t="shared" si="19"/>
        <v>65204.718040000007</v>
      </c>
      <c r="DI79" s="103">
        <f t="shared" si="17"/>
        <v>63497.03514</v>
      </c>
      <c r="DJ79" s="103">
        <f t="shared" si="14"/>
        <v>66044.912779999999</v>
      </c>
      <c r="DK79" s="103">
        <f t="shared" si="14"/>
        <v>69808.454100000003</v>
      </c>
      <c r="DL79" s="103">
        <f t="shared" si="14"/>
        <v>73890.664539999998</v>
      </c>
      <c r="DM79" s="103">
        <f t="shared" si="14"/>
        <v>79037.318360000005</v>
      </c>
      <c r="DN79" s="103">
        <f t="shared" si="14"/>
        <v>79552.205040000001</v>
      </c>
      <c r="DO79" s="103">
        <f t="shared" si="14"/>
        <v>80043.486600000004</v>
      </c>
      <c r="DP79" s="103">
        <f t="shared" si="11"/>
        <v>73766</v>
      </c>
      <c r="DQ79" s="103">
        <f t="shared" si="11"/>
        <v>80431.495760000005</v>
      </c>
      <c r="DR79" s="103">
        <f t="shared" si="11"/>
        <v>80817.29194000001</v>
      </c>
      <c r="DS79" s="103">
        <f t="shared" si="11"/>
        <v>80149.709640000001</v>
      </c>
      <c r="DT79" s="103">
        <f t="shared" si="11"/>
        <v>80516.326659999992</v>
      </c>
      <c r="DU79" s="103">
        <f t="shared" si="11"/>
        <v>82482.190560000003</v>
      </c>
      <c r="DV79" s="103" t="e">
        <f t="shared" si="11"/>
        <v>#VALUE!</v>
      </c>
    </row>
    <row r="80" spans="1:126" ht="15" x14ac:dyDescent="0.25">
      <c r="A80" s="9" t="s">
        <v>161</v>
      </c>
      <c r="B80" s="8" t="s">
        <v>151</v>
      </c>
      <c r="C80" s="2">
        <v>3.952</v>
      </c>
      <c r="D80" s="2">
        <v>4.3410000000000002</v>
      </c>
      <c r="E80" s="2">
        <v>4.4379999999999997</v>
      </c>
      <c r="F80" s="2">
        <v>4.7729999999999997</v>
      </c>
      <c r="G80" s="2">
        <v>4.9320000000000004</v>
      </c>
      <c r="H80" s="2">
        <v>5.5250000000000004</v>
      </c>
      <c r="I80" s="2">
        <v>6.077</v>
      </c>
      <c r="J80" s="2">
        <v>6.6479999999999997</v>
      </c>
      <c r="K80" s="2">
        <v>7.1059999999999999</v>
      </c>
      <c r="L80" s="2">
        <v>7.8879999999999999</v>
      </c>
      <c r="M80" s="2">
        <v>8.5530000000000008</v>
      </c>
      <c r="N80" s="2">
        <v>9.5259999999999998</v>
      </c>
      <c r="O80" s="2">
        <v>10.632</v>
      </c>
      <c r="P80" s="2">
        <v>11.536</v>
      </c>
      <c r="Q80" s="2">
        <v>12.416</v>
      </c>
      <c r="R80" s="2">
        <v>13.593999999999999</v>
      </c>
      <c r="S80" s="2">
        <v>14.907</v>
      </c>
      <c r="T80" s="2">
        <v>16.466000000000001</v>
      </c>
      <c r="U80" s="2">
        <v>17.356000000000002</v>
      </c>
      <c r="V80" s="2">
        <v>18.465</v>
      </c>
      <c r="W80" s="2">
        <v>19.306000000000001</v>
      </c>
      <c r="X80" s="2">
        <v>20.8</v>
      </c>
      <c r="Y80" s="2">
        <v>22.337</v>
      </c>
      <c r="Z80" s="2">
        <v>23.518999999999998</v>
      </c>
      <c r="AA80" s="2">
        <v>24.785</v>
      </c>
      <c r="AB80" s="2">
        <v>26.088999999999999</v>
      </c>
      <c r="AC80" s="2">
        <v>27.626000000000001</v>
      </c>
      <c r="AD80" s="2">
        <v>28.013000000000002</v>
      </c>
      <c r="AE80" s="2">
        <v>29.248999999999999</v>
      </c>
      <c r="AF80" s="2">
        <v>30.632000000000001</v>
      </c>
      <c r="AG80" s="2">
        <v>31.995999999999999</v>
      </c>
      <c r="AH80" s="2">
        <v>33.530999999999999</v>
      </c>
      <c r="AI80" s="2">
        <v>34.585999999999999</v>
      </c>
      <c r="AJ80" s="2">
        <v>35.57</v>
      </c>
      <c r="AK80" s="2">
        <v>37.341999999999999</v>
      </c>
      <c r="AL80" s="2">
        <v>38.185000000000002</v>
      </c>
      <c r="AM80" s="2">
        <v>40.381999999999998</v>
      </c>
      <c r="AN80" s="2">
        <v>41.871000000000002</v>
      </c>
      <c r="AO80" s="2">
        <v>43.753999999999998</v>
      </c>
      <c r="AP80" s="2">
        <v>45.786999999999999</v>
      </c>
      <c r="AQ80" s="2">
        <v>48.390999999999998</v>
      </c>
      <c r="AR80" s="2">
        <v>51.378999999999998</v>
      </c>
      <c r="AS80" s="2">
        <v>53.167999999999999</v>
      </c>
      <c r="AT80" s="2">
        <v>55.692999999999998</v>
      </c>
      <c r="AU80" s="2">
        <v>57.256999999999998</v>
      </c>
      <c r="AV80" s="2">
        <v>59.67</v>
      </c>
      <c r="AW80" s="2">
        <v>60.697000000000003</v>
      </c>
      <c r="AX80" s="2">
        <v>61.442999999999998</v>
      </c>
      <c r="AY80" s="2">
        <v>63.154000000000003</v>
      </c>
      <c r="AZ80" s="2">
        <v>65.003</v>
      </c>
      <c r="BA80" s="2">
        <v>66.888000000000005</v>
      </c>
      <c r="BB80" s="2">
        <v>69.186000000000007</v>
      </c>
      <c r="BC80" s="2">
        <v>70.933000000000007</v>
      </c>
      <c r="BD80" s="2">
        <v>73.349999999999994</v>
      </c>
      <c r="BE80" s="2">
        <v>77.024000000000001</v>
      </c>
      <c r="BF80" s="2">
        <v>81.09</v>
      </c>
      <c r="BG80" s="2">
        <v>84.102000000000004</v>
      </c>
      <c r="BH80" s="2">
        <v>86.524000000000001</v>
      </c>
      <c r="BI80" s="2">
        <v>89.275999999999996</v>
      </c>
      <c r="BJ80" s="2">
        <v>91.936999999999998</v>
      </c>
      <c r="BK80" s="2">
        <v>94.254999999999995</v>
      </c>
      <c r="BL80" s="2">
        <v>97.513999999999996</v>
      </c>
      <c r="BM80" s="2">
        <v>100</v>
      </c>
      <c r="BN80" s="2">
        <v>102.14100000000001</v>
      </c>
      <c r="BO80" s="2">
        <v>104.59699999999999</v>
      </c>
      <c r="BP80" s="2">
        <v>107.015</v>
      </c>
      <c r="BQ80" s="2">
        <v>108.512</v>
      </c>
      <c r="BR80" s="2">
        <v>111.738</v>
      </c>
      <c r="BS80" s="45">
        <v>117.649</v>
      </c>
      <c r="BT80" s="40"/>
      <c r="BU80" s="97" t="str">
        <f t="shared" si="16"/>
        <v xml:space="preserve">  Educational services, health care, and social assistance</v>
      </c>
      <c r="BZ80" s="100">
        <f>GO!BM80</f>
        <v>1975163</v>
      </c>
      <c r="CB80" s="103">
        <f t="shared" si="18"/>
        <v>441192.15931000002</v>
      </c>
      <c r="CC80" s="103">
        <f t="shared" si="18"/>
        <v>464538.58596999996</v>
      </c>
      <c r="CD80" s="103">
        <f t="shared" si="18"/>
        <v>489544.14954999997</v>
      </c>
      <c r="CE80" s="103">
        <f t="shared" si="18"/>
        <v>515300.27507000003</v>
      </c>
      <c r="CF80" s="103">
        <f t="shared" si="18"/>
        <v>545658.53038000001</v>
      </c>
      <c r="CG80" s="103">
        <f t="shared" si="18"/>
        <v>553302.41119000001</v>
      </c>
      <c r="CH80" s="103">
        <f t="shared" si="18"/>
        <v>577715.42587000004</v>
      </c>
      <c r="CI80" s="103">
        <f t="shared" si="18"/>
        <v>605031.93015999999</v>
      </c>
      <c r="CJ80" s="103">
        <f t="shared" si="18"/>
        <v>631973.15347999998</v>
      </c>
      <c r="CK80" s="103">
        <f t="shared" si="18"/>
        <v>662291.90552999999</v>
      </c>
      <c r="CL80" s="103">
        <f t="shared" si="18"/>
        <v>683129.87517999997</v>
      </c>
      <c r="CM80" s="103">
        <f t="shared" si="18"/>
        <v>702565.4791</v>
      </c>
      <c r="CN80" s="103">
        <f t="shared" si="18"/>
        <v>737565.36745999998</v>
      </c>
      <c r="CO80" s="103">
        <f t="shared" si="18"/>
        <v>754215.99155000004</v>
      </c>
      <c r="CP80" s="103">
        <f t="shared" si="18"/>
        <v>797610.32266000006</v>
      </c>
      <c r="CQ80" s="103">
        <f t="shared" si="18"/>
        <v>827020.49973000004</v>
      </c>
      <c r="CR80" s="103">
        <f t="shared" si="15"/>
        <v>864212.81901999994</v>
      </c>
      <c r="CS80" s="103">
        <f t="shared" si="15"/>
        <v>904367.8828100001</v>
      </c>
      <c r="CT80" s="103">
        <f t="shared" si="15"/>
        <v>955801.12732999993</v>
      </c>
      <c r="CU80" s="103">
        <f t="shared" si="15"/>
        <v>1014818.99777</v>
      </c>
      <c r="CV80" s="103">
        <f t="shared" si="15"/>
        <v>1050154.6638400001</v>
      </c>
      <c r="CW80" s="103">
        <f t="shared" si="15"/>
        <v>1100027.5295899999</v>
      </c>
      <c r="CX80" s="103">
        <f t="shared" si="15"/>
        <v>1130919.0789100002</v>
      </c>
      <c r="CY80" s="103">
        <f t="shared" si="15"/>
        <v>1178579.7621000002</v>
      </c>
      <c r="CZ80" s="103">
        <f t="shared" si="15"/>
        <v>1198864.6861100001</v>
      </c>
      <c r="DA80" s="103">
        <f t="shared" si="15"/>
        <v>1213599.40209</v>
      </c>
      <c r="DB80" s="103">
        <f t="shared" si="15"/>
        <v>1247394.4410200003</v>
      </c>
      <c r="DC80" s="103">
        <f t="shared" si="15"/>
        <v>1283915.2048900002</v>
      </c>
      <c r="DD80" s="103">
        <f t="shared" si="15"/>
        <v>1321147.0274400001</v>
      </c>
      <c r="DE80" s="103">
        <f t="shared" si="15"/>
        <v>1366536.2731800003</v>
      </c>
      <c r="DF80" s="103">
        <f t="shared" si="15"/>
        <v>1401042.3707900003</v>
      </c>
      <c r="DG80" s="103">
        <f t="shared" si="15"/>
        <v>1448782.0604999999</v>
      </c>
      <c r="DH80" s="103">
        <f t="shared" si="19"/>
        <v>1521349.5491200001</v>
      </c>
      <c r="DI80" s="103">
        <f t="shared" si="17"/>
        <v>1601659.6767000002</v>
      </c>
      <c r="DJ80" s="103">
        <f t="shared" si="14"/>
        <v>1661151.5862600002</v>
      </c>
      <c r="DK80" s="103">
        <f t="shared" si="14"/>
        <v>1708990.03412</v>
      </c>
      <c r="DL80" s="103">
        <f t="shared" si="14"/>
        <v>1763346.51988</v>
      </c>
      <c r="DM80" s="103">
        <f t="shared" si="14"/>
        <v>1815905.6073100001</v>
      </c>
      <c r="DN80" s="103">
        <f t="shared" si="14"/>
        <v>1861689.8856500001</v>
      </c>
      <c r="DO80" s="103">
        <f t="shared" si="14"/>
        <v>1926060.4478200001</v>
      </c>
      <c r="DP80" s="103">
        <f t="shared" si="11"/>
        <v>1975163</v>
      </c>
      <c r="DQ80" s="103">
        <f t="shared" si="11"/>
        <v>2017451.2398300001</v>
      </c>
      <c r="DR80" s="103">
        <f t="shared" si="11"/>
        <v>2065961.2431099999</v>
      </c>
      <c r="DS80" s="103">
        <f t="shared" si="11"/>
        <v>2113720.6844500001</v>
      </c>
      <c r="DT80" s="103">
        <f t="shared" si="11"/>
        <v>2143288.8745599999</v>
      </c>
      <c r="DU80" s="103">
        <f t="shared" si="11"/>
        <v>2207007.6329399999</v>
      </c>
      <c r="DV80" s="103">
        <f t="shared" si="11"/>
        <v>2323759.5178700001</v>
      </c>
    </row>
    <row r="81" spans="1:126" ht="15" x14ac:dyDescent="0.25">
      <c r="A81" s="9" t="s">
        <v>163</v>
      </c>
      <c r="B81" s="8" t="s">
        <v>153</v>
      </c>
      <c r="C81" s="2">
        <v>5.1470000000000002</v>
      </c>
      <c r="D81" s="2">
        <v>5.62</v>
      </c>
      <c r="E81" s="2">
        <v>5.7750000000000004</v>
      </c>
      <c r="F81" s="2">
        <v>6.2039999999999997</v>
      </c>
      <c r="G81" s="2">
        <v>6.4189999999999996</v>
      </c>
      <c r="H81" s="2">
        <v>7.1820000000000004</v>
      </c>
      <c r="I81" s="2">
        <v>7.8879999999999999</v>
      </c>
      <c r="J81" s="2">
        <v>8.6329999999999991</v>
      </c>
      <c r="K81" s="2">
        <v>9.2420000000000009</v>
      </c>
      <c r="L81" s="2">
        <v>10.244</v>
      </c>
      <c r="M81" s="2">
        <v>11.109</v>
      </c>
      <c r="N81" s="2">
        <v>12.401</v>
      </c>
      <c r="O81" s="2">
        <v>13.967000000000001</v>
      </c>
      <c r="P81" s="2">
        <v>15.326000000000001</v>
      </c>
      <c r="Q81" s="2">
        <v>16.713999999999999</v>
      </c>
      <c r="R81" s="2">
        <v>18.510999999999999</v>
      </c>
      <c r="S81" s="2">
        <v>20.547000000000001</v>
      </c>
      <c r="T81" s="2">
        <v>21.933</v>
      </c>
      <c r="U81" s="2">
        <v>24.074999999999999</v>
      </c>
      <c r="V81" s="2">
        <v>26.21</v>
      </c>
      <c r="W81" s="2">
        <v>27.928000000000001</v>
      </c>
      <c r="X81" s="2">
        <v>29.905000000000001</v>
      </c>
      <c r="Y81" s="2">
        <v>31.497</v>
      </c>
      <c r="Z81" s="2">
        <v>33.29</v>
      </c>
      <c r="AA81" s="2">
        <v>34.142000000000003</v>
      </c>
      <c r="AB81" s="2">
        <v>34.49</v>
      </c>
      <c r="AC81" s="2">
        <v>35.383000000000003</v>
      </c>
      <c r="AD81" s="2">
        <v>34.115000000000002</v>
      </c>
      <c r="AE81" s="2">
        <v>34.536999999999999</v>
      </c>
      <c r="AF81" s="2">
        <v>35.479999999999997</v>
      </c>
      <c r="AG81" s="2">
        <v>35.636000000000003</v>
      </c>
      <c r="AH81" s="2">
        <v>37.14</v>
      </c>
      <c r="AI81" s="2">
        <v>37.253</v>
      </c>
      <c r="AJ81" s="2">
        <v>37.683999999999997</v>
      </c>
      <c r="AK81" s="2">
        <v>38.393000000000001</v>
      </c>
      <c r="AL81" s="2">
        <v>39.933</v>
      </c>
      <c r="AM81" s="2">
        <v>41.564</v>
      </c>
      <c r="AN81" s="2">
        <v>42.9</v>
      </c>
      <c r="AO81" s="2">
        <v>44.579000000000001</v>
      </c>
      <c r="AP81" s="2">
        <v>46.491</v>
      </c>
      <c r="AQ81" s="2">
        <v>47.994</v>
      </c>
      <c r="AR81" s="2">
        <v>50.933</v>
      </c>
      <c r="AS81" s="2">
        <v>53.335999999999999</v>
      </c>
      <c r="AT81" s="2">
        <v>55.213000000000001</v>
      </c>
      <c r="AU81" s="2">
        <v>56.496000000000002</v>
      </c>
      <c r="AV81" s="2">
        <v>58.42</v>
      </c>
      <c r="AW81" s="2">
        <v>60.06</v>
      </c>
      <c r="AX81" s="2">
        <v>61.640999999999998</v>
      </c>
      <c r="AY81" s="2">
        <v>63.792999999999999</v>
      </c>
      <c r="AZ81" s="2">
        <v>66.632000000000005</v>
      </c>
      <c r="BA81" s="2">
        <v>67.483999999999995</v>
      </c>
      <c r="BB81" s="2">
        <v>70.183000000000007</v>
      </c>
      <c r="BC81" s="2">
        <v>72.814999999999998</v>
      </c>
      <c r="BD81" s="2">
        <v>75.727999999999994</v>
      </c>
      <c r="BE81" s="2">
        <v>80.076999999999998</v>
      </c>
      <c r="BF81" s="2">
        <v>82.608999999999995</v>
      </c>
      <c r="BG81" s="2">
        <v>83.942999999999998</v>
      </c>
      <c r="BH81" s="2">
        <v>83.685000000000002</v>
      </c>
      <c r="BI81" s="2">
        <v>84.766999999999996</v>
      </c>
      <c r="BJ81" s="2">
        <v>88.427000000000007</v>
      </c>
      <c r="BK81" s="2">
        <v>92.697000000000003</v>
      </c>
      <c r="BL81" s="2">
        <v>96.245999999999995</v>
      </c>
      <c r="BM81" s="2">
        <v>100</v>
      </c>
      <c r="BN81" s="2">
        <v>105.45699999999999</v>
      </c>
      <c r="BO81" s="2">
        <v>107.527</v>
      </c>
      <c r="BP81" s="2">
        <v>106.89700000000001</v>
      </c>
      <c r="BQ81" s="2">
        <v>107.248</v>
      </c>
      <c r="BR81" s="2">
        <v>108.76900000000001</v>
      </c>
      <c r="BS81" s="45">
        <v>110.568</v>
      </c>
      <c r="BT81" s="40"/>
      <c r="BU81" s="97" t="str">
        <f t="shared" si="16"/>
        <v xml:space="preserve">    Educational services</v>
      </c>
      <c r="BZ81" s="100">
        <f>GO!BM81</f>
        <v>259043</v>
      </c>
      <c r="CB81" s="103">
        <f t="shared" si="18"/>
        <v>81590.773710000009</v>
      </c>
      <c r="CC81" s="103">
        <f t="shared" si="18"/>
        <v>86235.414700000008</v>
      </c>
      <c r="CD81" s="103">
        <f t="shared" si="18"/>
        <v>88442.461060000001</v>
      </c>
      <c r="CE81" s="103">
        <f t="shared" si="18"/>
        <v>89343.930700000012</v>
      </c>
      <c r="CF81" s="103">
        <f t="shared" si="18"/>
        <v>91657.184690000009</v>
      </c>
      <c r="CG81" s="103">
        <f t="shared" si="18"/>
        <v>88372.519450000007</v>
      </c>
      <c r="CH81" s="103">
        <f t="shared" si="18"/>
        <v>89465.680909999995</v>
      </c>
      <c r="CI81" s="103">
        <f t="shared" si="18"/>
        <v>91908.456399999995</v>
      </c>
      <c r="CJ81" s="103">
        <f t="shared" si="18"/>
        <v>92312.563480000012</v>
      </c>
      <c r="CK81" s="103">
        <f t="shared" si="18"/>
        <v>96208.570200000002</v>
      </c>
      <c r="CL81" s="103">
        <f t="shared" si="18"/>
        <v>96501.288790000006</v>
      </c>
      <c r="CM81" s="103">
        <f t="shared" si="18"/>
        <v>97617.764119999993</v>
      </c>
      <c r="CN81" s="103">
        <f t="shared" si="18"/>
        <v>99454.378989999997</v>
      </c>
      <c r="CO81" s="103">
        <f t="shared" si="18"/>
        <v>103443.64119000001</v>
      </c>
      <c r="CP81" s="103">
        <f t="shared" si="18"/>
        <v>107668.63252</v>
      </c>
      <c r="CQ81" s="103">
        <f t="shared" si="18"/>
        <v>111129.447</v>
      </c>
      <c r="CR81" s="103">
        <f t="shared" si="15"/>
        <v>115478.77897</v>
      </c>
      <c r="CS81" s="103">
        <f t="shared" si="15"/>
        <v>120431.68113</v>
      </c>
      <c r="CT81" s="103">
        <f t="shared" si="15"/>
        <v>124325.09742000001</v>
      </c>
      <c r="CU81" s="103">
        <f t="shared" si="15"/>
        <v>131938.37119000001</v>
      </c>
      <c r="CV81" s="103">
        <f t="shared" si="15"/>
        <v>138163.17447999999</v>
      </c>
      <c r="CW81" s="103">
        <f t="shared" si="15"/>
        <v>143025.41159</v>
      </c>
      <c r="CX81" s="103">
        <f t="shared" si="15"/>
        <v>146348.93328</v>
      </c>
      <c r="CY81" s="103">
        <f t="shared" si="15"/>
        <v>151332.92060000001</v>
      </c>
      <c r="CZ81" s="103">
        <f t="shared" si="15"/>
        <v>155581.22580000001</v>
      </c>
      <c r="DA81" s="103">
        <f t="shared" si="15"/>
        <v>159676.69563</v>
      </c>
      <c r="DB81" s="103">
        <f t="shared" si="15"/>
        <v>165251.30098999999</v>
      </c>
      <c r="DC81" s="103">
        <f t="shared" si="15"/>
        <v>172605.53176000004</v>
      </c>
      <c r="DD81" s="103">
        <f t="shared" si="15"/>
        <v>174812.57811999999</v>
      </c>
      <c r="DE81" s="103">
        <f t="shared" si="15"/>
        <v>181804.14869000003</v>
      </c>
      <c r="DF81" s="103">
        <f t="shared" si="15"/>
        <v>188622.16045</v>
      </c>
      <c r="DG81" s="103">
        <f t="shared" si="15"/>
        <v>196168.08303999997</v>
      </c>
      <c r="DH81" s="103">
        <f t="shared" si="19"/>
        <v>207433.86311000001</v>
      </c>
      <c r="DI81" s="103">
        <f t="shared" si="17"/>
        <v>213992.83186999999</v>
      </c>
      <c r="DJ81" s="103">
        <f t="shared" si="14"/>
        <v>217448.46549</v>
      </c>
      <c r="DK81" s="103">
        <f t="shared" si="14"/>
        <v>216780.13455000002</v>
      </c>
      <c r="DL81" s="103">
        <f t="shared" si="14"/>
        <v>219582.97980999999</v>
      </c>
      <c r="DM81" s="103">
        <f t="shared" si="14"/>
        <v>229063.95361000003</v>
      </c>
      <c r="DN81" s="103">
        <f t="shared" si="14"/>
        <v>240125.08971</v>
      </c>
      <c r="DO81" s="103">
        <f t="shared" si="14"/>
        <v>249318.52578</v>
      </c>
      <c r="DP81" s="103">
        <f t="shared" si="11"/>
        <v>259043</v>
      </c>
      <c r="DQ81" s="103">
        <f t="shared" si="11"/>
        <v>273178.97650999995</v>
      </c>
      <c r="DR81" s="103">
        <f t="shared" si="11"/>
        <v>278541.16661000001</v>
      </c>
      <c r="DS81" s="103">
        <f t="shared" si="11"/>
        <v>276909.19571</v>
      </c>
      <c r="DT81" s="103">
        <f t="shared" si="11"/>
        <v>277818.43664000003</v>
      </c>
      <c r="DU81" s="103">
        <f t="shared" si="11"/>
        <v>281758.48067000002</v>
      </c>
      <c r="DV81" s="103">
        <f t="shared" si="11"/>
        <v>286418.66424000001</v>
      </c>
    </row>
    <row r="82" spans="1:126" ht="15" x14ac:dyDescent="0.25">
      <c r="A82" s="9" t="s">
        <v>165</v>
      </c>
      <c r="B82" s="8" t="s">
        <v>155</v>
      </c>
      <c r="C82" s="2">
        <v>3.75</v>
      </c>
      <c r="D82" s="2">
        <v>4.1260000000000003</v>
      </c>
      <c r="E82" s="2">
        <v>4.2130000000000001</v>
      </c>
      <c r="F82" s="2">
        <v>4.5330000000000004</v>
      </c>
      <c r="G82" s="2">
        <v>4.6829999999999998</v>
      </c>
      <c r="H82" s="2">
        <v>5.2480000000000002</v>
      </c>
      <c r="I82" s="2">
        <v>5.774</v>
      </c>
      <c r="J82" s="2">
        <v>6.3159999999999998</v>
      </c>
      <c r="K82" s="2">
        <v>6.7489999999999997</v>
      </c>
      <c r="L82" s="2">
        <v>7.4939999999999998</v>
      </c>
      <c r="M82" s="2">
        <v>8.125</v>
      </c>
      <c r="N82" s="2">
        <v>9.0440000000000005</v>
      </c>
      <c r="O82" s="2">
        <v>10.071</v>
      </c>
      <c r="P82" s="2">
        <v>10.895</v>
      </c>
      <c r="Q82" s="2">
        <v>11.685</v>
      </c>
      <c r="R82" s="2">
        <v>12.754</v>
      </c>
      <c r="S82" s="2">
        <v>13.939</v>
      </c>
      <c r="T82" s="2">
        <v>15.541</v>
      </c>
      <c r="U82" s="2">
        <v>16.202000000000002</v>
      </c>
      <c r="V82" s="2">
        <v>17.126999999999999</v>
      </c>
      <c r="W82" s="2">
        <v>17.812000000000001</v>
      </c>
      <c r="X82" s="2">
        <v>19.222999999999999</v>
      </c>
      <c r="Y82" s="2">
        <v>20.751999999999999</v>
      </c>
      <c r="Z82" s="2">
        <v>21.829000000000001</v>
      </c>
      <c r="AA82" s="2">
        <v>23.166</v>
      </c>
      <c r="AB82" s="2">
        <v>24.635000000000002</v>
      </c>
      <c r="AC82" s="2">
        <v>26.286000000000001</v>
      </c>
      <c r="AD82" s="2">
        <v>26.971</v>
      </c>
      <c r="AE82" s="2">
        <v>28.356000000000002</v>
      </c>
      <c r="AF82" s="2">
        <v>29.818999999999999</v>
      </c>
      <c r="AG82" s="2">
        <v>31.393000000000001</v>
      </c>
      <c r="AH82" s="2">
        <v>32.933999999999997</v>
      </c>
      <c r="AI82" s="2">
        <v>34.149000000000001</v>
      </c>
      <c r="AJ82" s="2">
        <v>35.226999999999997</v>
      </c>
      <c r="AK82" s="2">
        <v>37.177999999999997</v>
      </c>
      <c r="AL82" s="2">
        <v>37.906999999999996</v>
      </c>
      <c r="AM82" s="2">
        <v>40.195999999999998</v>
      </c>
      <c r="AN82" s="2">
        <v>41.709000000000003</v>
      </c>
      <c r="AO82" s="2">
        <v>43.624000000000002</v>
      </c>
      <c r="AP82" s="2">
        <v>45.674999999999997</v>
      </c>
      <c r="AQ82" s="2">
        <v>48.445999999999998</v>
      </c>
      <c r="AR82" s="2">
        <v>51.441000000000003</v>
      </c>
      <c r="AS82" s="2">
        <v>53.14</v>
      </c>
      <c r="AT82" s="2">
        <v>55.759</v>
      </c>
      <c r="AU82" s="2">
        <v>57.362000000000002</v>
      </c>
      <c r="AV82" s="2">
        <v>59.843000000000004</v>
      </c>
      <c r="AW82" s="2">
        <v>60.786000000000001</v>
      </c>
      <c r="AX82" s="2">
        <v>61.42</v>
      </c>
      <c r="AY82" s="2">
        <v>63.072000000000003</v>
      </c>
      <c r="AZ82" s="2">
        <v>64.787999999999997</v>
      </c>
      <c r="BA82" s="2">
        <v>66.813000000000002</v>
      </c>
      <c r="BB82" s="2">
        <v>69.055000000000007</v>
      </c>
      <c r="BC82" s="2">
        <v>70.677999999999997</v>
      </c>
      <c r="BD82" s="2">
        <v>73.025000000000006</v>
      </c>
      <c r="BE82" s="2">
        <v>76.602000000000004</v>
      </c>
      <c r="BF82" s="2">
        <v>80.888999999999996</v>
      </c>
      <c r="BG82" s="2">
        <v>84.141999999999996</v>
      </c>
      <c r="BH82" s="2">
        <v>86.953999999999994</v>
      </c>
      <c r="BI82" s="2">
        <v>89.950999999999993</v>
      </c>
      <c r="BJ82" s="2">
        <v>92.463999999999999</v>
      </c>
      <c r="BK82" s="2">
        <v>94.49</v>
      </c>
      <c r="BL82" s="2">
        <v>97.706000000000003</v>
      </c>
      <c r="BM82" s="2">
        <v>100</v>
      </c>
      <c r="BN82" s="2">
        <v>101.64</v>
      </c>
      <c r="BO82" s="2">
        <v>104.155</v>
      </c>
      <c r="BP82" s="2">
        <v>107.042</v>
      </c>
      <c r="BQ82" s="2">
        <v>108.717</v>
      </c>
      <c r="BR82" s="2">
        <v>112.212</v>
      </c>
      <c r="BS82" s="45">
        <v>118.77500000000001</v>
      </c>
      <c r="BT82" s="40"/>
      <c r="BU82" s="97" t="str">
        <f t="shared" si="16"/>
        <v xml:space="preserve">    Health care and social assistance</v>
      </c>
      <c r="BZ82" s="100">
        <f>GO!BM82</f>
        <v>1716120</v>
      </c>
      <c r="CB82" s="103">
        <f t="shared" si="18"/>
        <v>356129.22239999997</v>
      </c>
      <c r="CC82" s="103">
        <f t="shared" si="18"/>
        <v>374611.83480000007</v>
      </c>
      <c r="CD82" s="103">
        <f t="shared" si="18"/>
        <v>397556.35920000001</v>
      </c>
      <c r="CE82" s="103">
        <f t="shared" si="18"/>
        <v>422766.16200000001</v>
      </c>
      <c r="CF82" s="103">
        <f t="shared" si="18"/>
        <v>451099.30320000002</v>
      </c>
      <c r="CG82" s="103">
        <f t="shared" si="18"/>
        <v>462854.72520000004</v>
      </c>
      <c r="CH82" s="103">
        <f t="shared" si="18"/>
        <v>486622.98720000009</v>
      </c>
      <c r="CI82" s="103">
        <f t="shared" si="18"/>
        <v>511729.82280000002</v>
      </c>
      <c r="CJ82" s="103">
        <f t="shared" si="18"/>
        <v>538741.55160000001</v>
      </c>
      <c r="CK82" s="103">
        <f t="shared" si="18"/>
        <v>565186.9608</v>
      </c>
      <c r="CL82" s="103">
        <f t="shared" si="18"/>
        <v>586037.81880000001</v>
      </c>
      <c r="CM82" s="103">
        <f t="shared" si="18"/>
        <v>604537.59239999996</v>
      </c>
      <c r="CN82" s="103">
        <f t="shared" si="18"/>
        <v>638019.09359999991</v>
      </c>
      <c r="CO82" s="103">
        <f t="shared" si="18"/>
        <v>650529.60840000003</v>
      </c>
      <c r="CP82" s="103">
        <f t="shared" si="18"/>
        <v>689811.59519999998</v>
      </c>
      <c r="CQ82" s="103">
        <f t="shared" si="18"/>
        <v>715776.49080000003</v>
      </c>
      <c r="CR82" s="103">
        <f t="shared" si="15"/>
        <v>748640.18880000012</v>
      </c>
      <c r="CS82" s="103">
        <f t="shared" si="15"/>
        <v>783837.81</v>
      </c>
      <c r="CT82" s="103">
        <f t="shared" si="15"/>
        <v>831391.4952</v>
      </c>
      <c r="CU82" s="103">
        <f t="shared" si="15"/>
        <v>882789.2892</v>
      </c>
      <c r="CV82" s="103">
        <f t="shared" si="15"/>
        <v>911946.16799999995</v>
      </c>
      <c r="CW82" s="103">
        <f t="shared" si="15"/>
        <v>956891.35080000001</v>
      </c>
      <c r="CX82" s="103">
        <f t="shared" si="15"/>
        <v>984400.75439999998</v>
      </c>
      <c r="CY82" s="103">
        <f t="shared" si="15"/>
        <v>1026977.6916000001</v>
      </c>
      <c r="CZ82" s="103">
        <f t="shared" si="15"/>
        <v>1043160.7032000001</v>
      </c>
      <c r="DA82" s="103">
        <f t="shared" si="15"/>
        <v>1054040.9040000001</v>
      </c>
      <c r="DB82" s="103">
        <f t="shared" si="15"/>
        <v>1082391.2064</v>
      </c>
      <c r="DC82" s="103">
        <f t="shared" si="15"/>
        <v>1111839.8255999999</v>
      </c>
      <c r="DD82" s="103">
        <f t="shared" si="15"/>
        <v>1146591.2556</v>
      </c>
      <c r="DE82" s="103">
        <f t="shared" si="15"/>
        <v>1185066.6660000002</v>
      </c>
      <c r="DF82" s="103">
        <f t="shared" si="15"/>
        <v>1212919.2936</v>
      </c>
      <c r="DG82" s="103">
        <f t="shared" si="15"/>
        <v>1253196.6300000001</v>
      </c>
      <c r="DH82" s="103">
        <f t="shared" si="19"/>
        <v>1314582.2424000001</v>
      </c>
      <c r="DI82" s="103">
        <f t="shared" si="17"/>
        <v>1388152.3068000001</v>
      </c>
      <c r="DJ82" s="103">
        <f t="shared" si="14"/>
        <v>1443977.6904</v>
      </c>
      <c r="DK82" s="103">
        <f t="shared" si="14"/>
        <v>1492234.9848</v>
      </c>
      <c r="DL82" s="103">
        <f t="shared" si="14"/>
        <v>1543667.1011999997</v>
      </c>
      <c r="DM82" s="103">
        <f t="shared" si="14"/>
        <v>1586793.1968</v>
      </c>
      <c r="DN82" s="103">
        <f t="shared" si="14"/>
        <v>1621561.7879999999</v>
      </c>
      <c r="DO82" s="103">
        <f t="shared" si="14"/>
        <v>1676752.2072000001</v>
      </c>
      <c r="DP82" s="103">
        <f t="shared" si="11"/>
        <v>1716120</v>
      </c>
      <c r="DQ82" s="103">
        <f t="shared" si="11"/>
        <v>1744264.3680000002</v>
      </c>
      <c r="DR82" s="103">
        <f t="shared" si="11"/>
        <v>1787424.7860000001</v>
      </c>
      <c r="DS82" s="103">
        <f t="shared" si="11"/>
        <v>1836969.1703999999</v>
      </c>
      <c r="DT82" s="103">
        <f t="shared" si="11"/>
        <v>1865714.1804</v>
      </c>
      <c r="DU82" s="103">
        <f t="shared" si="11"/>
        <v>1925692.5744</v>
      </c>
      <c r="DV82" s="103">
        <f t="shared" si="11"/>
        <v>2038321.53</v>
      </c>
    </row>
    <row r="83" spans="1:126" ht="15" x14ac:dyDescent="0.25">
      <c r="A83" s="9" t="s">
        <v>167</v>
      </c>
      <c r="B83" s="9" t="s">
        <v>157</v>
      </c>
      <c r="C83" s="2" t="s">
        <v>281</v>
      </c>
      <c r="D83" s="2" t="s">
        <v>281</v>
      </c>
      <c r="E83" s="2" t="s">
        <v>281</v>
      </c>
      <c r="F83" s="2" t="s">
        <v>281</v>
      </c>
      <c r="G83" s="2" t="s">
        <v>281</v>
      </c>
      <c r="H83" s="2" t="s">
        <v>281</v>
      </c>
      <c r="I83" s="2" t="s">
        <v>281</v>
      </c>
      <c r="J83" s="2" t="s">
        <v>281</v>
      </c>
      <c r="K83" s="2" t="s">
        <v>281</v>
      </c>
      <c r="L83" s="2" t="s">
        <v>281</v>
      </c>
      <c r="M83" s="2" t="s">
        <v>281</v>
      </c>
      <c r="N83" s="2" t="s">
        <v>281</v>
      </c>
      <c r="O83" s="2" t="s">
        <v>281</v>
      </c>
      <c r="P83" s="2" t="s">
        <v>281</v>
      </c>
      <c r="Q83" s="2" t="s">
        <v>281</v>
      </c>
      <c r="R83" s="2" t="s">
        <v>281</v>
      </c>
      <c r="S83" s="2">
        <v>16.72</v>
      </c>
      <c r="T83" s="2">
        <v>19.141999999999999</v>
      </c>
      <c r="U83" s="2">
        <v>19.696000000000002</v>
      </c>
      <c r="V83" s="2">
        <v>19.913</v>
      </c>
      <c r="W83" s="2">
        <v>19.542000000000002</v>
      </c>
      <c r="X83" s="2">
        <v>20.219000000000001</v>
      </c>
      <c r="Y83" s="2">
        <v>21.216000000000001</v>
      </c>
      <c r="Z83" s="2">
        <v>22.081</v>
      </c>
      <c r="AA83" s="2">
        <v>22.186</v>
      </c>
      <c r="AB83" s="2">
        <v>23.283999999999999</v>
      </c>
      <c r="AC83" s="2">
        <v>25.521000000000001</v>
      </c>
      <c r="AD83" s="2">
        <v>25.954000000000001</v>
      </c>
      <c r="AE83" s="2">
        <v>26.928999999999998</v>
      </c>
      <c r="AF83" s="2">
        <v>27.49</v>
      </c>
      <c r="AG83" s="2">
        <v>28.846</v>
      </c>
      <c r="AH83" s="2">
        <v>29.506</v>
      </c>
      <c r="AI83" s="2">
        <v>30.51</v>
      </c>
      <c r="AJ83" s="2">
        <v>31.518000000000001</v>
      </c>
      <c r="AK83" s="2">
        <v>33.82</v>
      </c>
      <c r="AL83" s="2">
        <v>33.76</v>
      </c>
      <c r="AM83" s="2">
        <v>36.192</v>
      </c>
      <c r="AN83" s="2">
        <v>38.448999999999998</v>
      </c>
      <c r="AO83" s="2">
        <v>40.865000000000002</v>
      </c>
      <c r="AP83" s="2">
        <v>42.866999999999997</v>
      </c>
      <c r="AQ83" s="2">
        <v>46.710999999999999</v>
      </c>
      <c r="AR83" s="2">
        <v>50.067</v>
      </c>
      <c r="AS83" s="2">
        <v>51.533999999999999</v>
      </c>
      <c r="AT83" s="2">
        <v>54.307000000000002</v>
      </c>
      <c r="AU83" s="2">
        <v>56.054000000000002</v>
      </c>
      <c r="AV83" s="2">
        <v>59.225000000000001</v>
      </c>
      <c r="AW83" s="2">
        <v>59.886000000000003</v>
      </c>
      <c r="AX83" s="2">
        <v>60.753999999999998</v>
      </c>
      <c r="AY83" s="2">
        <v>63.042000000000002</v>
      </c>
      <c r="AZ83" s="2">
        <v>64.88</v>
      </c>
      <c r="BA83" s="2">
        <v>66.379000000000005</v>
      </c>
      <c r="BB83" s="2">
        <v>68.241</v>
      </c>
      <c r="BC83" s="2">
        <v>69.638000000000005</v>
      </c>
      <c r="BD83" s="2">
        <v>72.367999999999995</v>
      </c>
      <c r="BE83" s="2">
        <v>76.462999999999994</v>
      </c>
      <c r="BF83" s="2">
        <v>81.132999999999996</v>
      </c>
      <c r="BG83" s="2">
        <v>85.001999999999995</v>
      </c>
      <c r="BH83" s="2">
        <v>88.9</v>
      </c>
      <c r="BI83" s="2">
        <v>91.567999999999998</v>
      </c>
      <c r="BJ83" s="2">
        <v>93.912000000000006</v>
      </c>
      <c r="BK83" s="2">
        <v>95.512</v>
      </c>
      <c r="BL83" s="2">
        <v>98.754000000000005</v>
      </c>
      <c r="BM83" s="2">
        <v>100</v>
      </c>
      <c r="BN83" s="2">
        <v>101.42100000000001</v>
      </c>
      <c r="BO83" s="2">
        <v>104.254</v>
      </c>
      <c r="BP83" s="2">
        <v>106.749</v>
      </c>
      <c r="BQ83" s="2">
        <v>108.339</v>
      </c>
      <c r="BR83" s="2">
        <v>112.114</v>
      </c>
      <c r="BS83" s="45" t="s">
        <v>430</v>
      </c>
      <c r="BT83" s="40"/>
      <c r="BU83" s="97" t="str">
        <f t="shared" si="16"/>
        <v xml:space="preserve">      Ambulatory health care services</v>
      </c>
      <c r="BZ83" s="100">
        <f>GO!BM83</f>
        <v>777317</v>
      </c>
      <c r="CB83" s="103">
        <f t="shared" si="18"/>
        <v>164915.57472</v>
      </c>
      <c r="CC83" s="103">
        <f t="shared" si="18"/>
        <v>171639.36677000002</v>
      </c>
      <c r="CD83" s="103">
        <f t="shared" si="18"/>
        <v>172455.54962000001</v>
      </c>
      <c r="CE83" s="103">
        <f t="shared" si="18"/>
        <v>180990.49028</v>
      </c>
      <c r="CF83" s="103">
        <f t="shared" si="18"/>
        <v>198379.07157000003</v>
      </c>
      <c r="CG83" s="103">
        <f t="shared" si="18"/>
        <v>201744.85418000002</v>
      </c>
      <c r="CH83" s="103">
        <f t="shared" si="18"/>
        <v>209323.69492999997</v>
      </c>
      <c r="CI83" s="103">
        <f t="shared" si="18"/>
        <v>213684.44329999998</v>
      </c>
      <c r="CJ83" s="103">
        <f t="shared" si="18"/>
        <v>224224.86181999999</v>
      </c>
      <c r="CK83" s="103">
        <f t="shared" si="18"/>
        <v>229355.15401999999</v>
      </c>
      <c r="CL83" s="103">
        <f t="shared" si="18"/>
        <v>237159.41670000003</v>
      </c>
      <c r="CM83" s="103">
        <f t="shared" si="18"/>
        <v>244994.77206000002</v>
      </c>
      <c r="CN83" s="103">
        <f t="shared" si="18"/>
        <v>262888.60940000002</v>
      </c>
      <c r="CO83" s="103">
        <f t="shared" si="18"/>
        <v>262422.21919999999</v>
      </c>
      <c r="CP83" s="103">
        <f t="shared" si="18"/>
        <v>281326.56864000001</v>
      </c>
      <c r="CQ83" s="103">
        <f t="shared" si="18"/>
        <v>298870.61332999996</v>
      </c>
      <c r="CR83" s="103">
        <f t="shared" si="15"/>
        <v>317650.59205000004</v>
      </c>
      <c r="CS83" s="103">
        <f t="shared" si="15"/>
        <v>333212.47839</v>
      </c>
      <c r="CT83" s="103">
        <f t="shared" si="15"/>
        <v>363092.54387000005</v>
      </c>
      <c r="CU83" s="103">
        <f t="shared" si="15"/>
        <v>389179.30239000003</v>
      </c>
      <c r="CV83" s="103">
        <f t="shared" si="15"/>
        <v>400582.54277999996</v>
      </c>
      <c r="CW83" s="103">
        <f t="shared" si="15"/>
        <v>422137.54319</v>
      </c>
      <c r="CX83" s="103">
        <f t="shared" si="15"/>
        <v>435717.27118000004</v>
      </c>
      <c r="CY83" s="103">
        <f t="shared" si="15"/>
        <v>460365.99325000006</v>
      </c>
      <c r="CZ83" s="103">
        <f t="shared" si="15"/>
        <v>465504.05862000003</v>
      </c>
      <c r="DA83" s="103">
        <f t="shared" si="15"/>
        <v>472251.17018000002</v>
      </c>
      <c r="DB83" s="103">
        <f t="shared" si="15"/>
        <v>490036.18314000004</v>
      </c>
      <c r="DC83" s="103">
        <f t="shared" si="15"/>
        <v>504323.26959999994</v>
      </c>
      <c r="DD83" s="103">
        <f t="shared" si="15"/>
        <v>515975.25143000006</v>
      </c>
      <c r="DE83" s="103">
        <f t="shared" si="15"/>
        <v>530448.89396999998</v>
      </c>
      <c r="DF83" s="103">
        <f t="shared" si="15"/>
        <v>541308.01246000011</v>
      </c>
      <c r="DG83" s="103">
        <f t="shared" si="15"/>
        <v>562528.76656000002</v>
      </c>
      <c r="DH83" s="103">
        <f t="shared" si="19"/>
        <v>594359.89771000005</v>
      </c>
      <c r="DI83" s="103">
        <f t="shared" si="17"/>
        <v>630660.60161000001</v>
      </c>
      <c r="DJ83" s="103">
        <f t="shared" si="14"/>
        <v>660734.99633999995</v>
      </c>
      <c r="DK83" s="103">
        <f t="shared" si="14"/>
        <v>691034.81299999997</v>
      </c>
      <c r="DL83" s="103">
        <f t="shared" si="14"/>
        <v>711773.63055999996</v>
      </c>
      <c r="DM83" s="103">
        <f t="shared" si="14"/>
        <v>729993.94104000006</v>
      </c>
      <c r="DN83" s="103">
        <f t="shared" si="14"/>
        <v>742431.01304000011</v>
      </c>
      <c r="DO83" s="103">
        <f t="shared" si="14"/>
        <v>767631.63018000009</v>
      </c>
      <c r="DP83" s="103">
        <f t="shared" si="11"/>
        <v>777317</v>
      </c>
      <c r="DQ83" s="103">
        <f t="shared" si="11"/>
        <v>788362.67457000003</v>
      </c>
      <c r="DR83" s="103">
        <f t="shared" si="11"/>
        <v>810384.06518000003</v>
      </c>
      <c r="DS83" s="103">
        <f t="shared" si="11"/>
        <v>829778.12433000002</v>
      </c>
      <c r="DT83" s="103">
        <f t="shared" si="11"/>
        <v>842137.46463000006</v>
      </c>
      <c r="DU83" s="103">
        <f t="shared" si="11"/>
        <v>871481.18137999997</v>
      </c>
      <c r="DV83" s="103" t="e">
        <f t="shared" si="11"/>
        <v>#VALUE!</v>
      </c>
    </row>
    <row r="84" spans="1:126" s="10" customFormat="1" ht="15" x14ac:dyDescent="0.25">
      <c r="A84" s="10" t="s">
        <v>169</v>
      </c>
      <c r="B84" s="14" t="s">
        <v>280</v>
      </c>
      <c r="C84" s="2" t="s">
        <v>281</v>
      </c>
      <c r="D84" s="2" t="s">
        <v>281</v>
      </c>
      <c r="E84" s="2" t="s">
        <v>281</v>
      </c>
      <c r="F84" s="2" t="s">
        <v>281</v>
      </c>
      <c r="G84" s="2" t="s">
        <v>281</v>
      </c>
      <c r="H84" s="2" t="s">
        <v>281</v>
      </c>
      <c r="I84" s="2" t="s">
        <v>281</v>
      </c>
      <c r="J84" s="2" t="s">
        <v>281</v>
      </c>
      <c r="K84" s="2" t="s">
        <v>281</v>
      </c>
      <c r="L84" s="2" t="s">
        <v>281</v>
      </c>
      <c r="M84" s="2" t="s">
        <v>281</v>
      </c>
      <c r="N84" s="2" t="s">
        <v>281</v>
      </c>
      <c r="O84" s="2" t="s">
        <v>281</v>
      </c>
      <c r="P84" s="2" t="s">
        <v>281</v>
      </c>
      <c r="Q84" s="2" t="s">
        <v>281</v>
      </c>
      <c r="R84" s="2" t="s">
        <v>281</v>
      </c>
      <c r="S84" s="2">
        <v>13.03</v>
      </c>
      <c r="T84" s="2">
        <v>14.058999999999999</v>
      </c>
      <c r="U84" s="2">
        <v>14.760999999999999</v>
      </c>
      <c r="V84" s="2">
        <v>16.329999999999998</v>
      </c>
      <c r="W84" s="2">
        <v>17.989999999999998</v>
      </c>
      <c r="X84" s="2">
        <v>20.306000000000001</v>
      </c>
      <c r="Y84" s="2">
        <v>22.533000000000001</v>
      </c>
      <c r="Z84" s="2">
        <v>23.899000000000001</v>
      </c>
      <c r="AA84" s="2">
        <v>26.48</v>
      </c>
      <c r="AB84" s="2">
        <v>28.178000000000001</v>
      </c>
      <c r="AC84" s="2">
        <v>29.446000000000002</v>
      </c>
      <c r="AD84" s="2">
        <v>30.65</v>
      </c>
      <c r="AE84" s="2">
        <v>32.567</v>
      </c>
      <c r="AF84" s="2">
        <v>34.93</v>
      </c>
      <c r="AG84" s="2">
        <v>36.69</v>
      </c>
      <c r="AH84" s="2">
        <v>39.024999999999999</v>
      </c>
      <c r="AI84" s="2">
        <v>40.375999999999998</v>
      </c>
      <c r="AJ84" s="2">
        <v>41.576000000000001</v>
      </c>
      <c r="AK84" s="2">
        <v>43.456000000000003</v>
      </c>
      <c r="AL84" s="2">
        <v>44.911000000000001</v>
      </c>
      <c r="AM84" s="2">
        <v>47.152000000000001</v>
      </c>
      <c r="AN84" s="2">
        <v>47.790999999999997</v>
      </c>
      <c r="AO84" s="2">
        <v>48.963000000000001</v>
      </c>
      <c r="AP84" s="2">
        <v>50.948999999999998</v>
      </c>
      <c r="AQ84" s="2">
        <v>52.563000000000002</v>
      </c>
      <c r="AR84" s="2">
        <v>54.718000000000004</v>
      </c>
      <c r="AS84" s="2">
        <v>56.71</v>
      </c>
      <c r="AT84" s="2">
        <v>59.195999999999998</v>
      </c>
      <c r="AU84" s="2">
        <v>61.161000000000001</v>
      </c>
      <c r="AV84" s="2">
        <v>63.154000000000003</v>
      </c>
      <c r="AW84" s="2">
        <v>64.097999999999999</v>
      </c>
      <c r="AX84" s="2">
        <v>64.247</v>
      </c>
      <c r="AY84" s="2">
        <v>65.195999999999998</v>
      </c>
      <c r="AZ84" s="2">
        <v>66.894000000000005</v>
      </c>
      <c r="BA84" s="2">
        <v>68.673000000000002</v>
      </c>
      <c r="BB84" s="2">
        <v>71.302999999999997</v>
      </c>
      <c r="BC84" s="2">
        <v>72.56</v>
      </c>
      <c r="BD84" s="2">
        <v>73.948999999999998</v>
      </c>
      <c r="BE84" s="2">
        <v>76.358999999999995</v>
      </c>
      <c r="BF84" s="2">
        <v>80.471000000000004</v>
      </c>
      <c r="BG84" s="2">
        <v>83.24</v>
      </c>
      <c r="BH84" s="2">
        <v>85.355000000000004</v>
      </c>
      <c r="BI84" s="2">
        <v>88.87</v>
      </c>
      <c r="BJ84" s="2">
        <v>91.564999999999998</v>
      </c>
      <c r="BK84" s="2">
        <v>93.695999999999998</v>
      </c>
      <c r="BL84" s="2">
        <v>96.745999999999995</v>
      </c>
      <c r="BM84" s="2">
        <v>100</v>
      </c>
      <c r="BN84" s="2">
        <v>101.67100000000001</v>
      </c>
      <c r="BO84" s="2">
        <v>104.453</v>
      </c>
      <c r="BP84" s="2">
        <v>108.288</v>
      </c>
      <c r="BQ84" s="2">
        <v>110.41200000000001</v>
      </c>
      <c r="BR84" s="2">
        <v>114.12</v>
      </c>
      <c r="BS84" s="45" t="s">
        <v>431</v>
      </c>
      <c r="BT84" s="40"/>
      <c r="BU84" s="97" t="str">
        <f t="shared" si="16"/>
        <v xml:space="preserve">      Hospitals and nursing and residential care facilities</v>
      </c>
      <c r="BZ84" s="100">
        <f>GO!BM84</f>
        <v>789461</v>
      </c>
      <c r="CB84" s="103">
        <f t="shared" si="18"/>
        <v>177889.24713</v>
      </c>
      <c r="CC84" s="103">
        <f t="shared" si="18"/>
        <v>188673.28438999999</v>
      </c>
      <c r="CD84" s="103">
        <f t="shared" si="18"/>
        <v>209049.27280000001</v>
      </c>
      <c r="CE84" s="103">
        <f t="shared" si="18"/>
        <v>222454.32058000003</v>
      </c>
      <c r="CF84" s="103">
        <f t="shared" si="18"/>
        <v>232464.68606000004</v>
      </c>
      <c r="CG84" s="103">
        <f t="shared" si="18"/>
        <v>241969.7965</v>
      </c>
      <c r="CH84" s="103">
        <f t="shared" si="18"/>
        <v>257103.76387000002</v>
      </c>
      <c r="CI84" s="103">
        <f t="shared" si="18"/>
        <v>275758.72730000003</v>
      </c>
      <c r="CJ84" s="103">
        <f t="shared" si="18"/>
        <v>289653.24090000003</v>
      </c>
      <c r="CK84" s="103">
        <f t="shared" si="18"/>
        <v>308087.15525000001</v>
      </c>
      <c r="CL84" s="103">
        <f t="shared" si="18"/>
        <v>318752.77335999999</v>
      </c>
      <c r="CM84" s="103">
        <f t="shared" si="18"/>
        <v>328226.30536000006</v>
      </c>
      <c r="CN84" s="103">
        <f t="shared" si="18"/>
        <v>343068.17216000007</v>
      </c>
      <c r="CO84" s="103">
        <f t="shared" si="18"/>
        <v>354554.82971000002</v>
      </c>
      <c r="CP84" s="103">
        <f t="shared" si="18"/>
        <v>372246.65072000003</v>
      </c>
      <c r="CQ84" s="103">
        <f t="shared" si="18"/>
        <v>377291.30651000002</v>
      </c>
      <c r="CR84" s="103">
        <f t="shared" si="15"/>
        <v>386543.78943000006</v>
      </c>
      <c r="CS84" s="103">
        <f t="shared" si="15"/>
        <v>402222.48489000002</v>
      </c>
      <c r="CT84" s="103">
        <f t="shared" si="15"/>
        <v>414964.38543000008</v>
      </c>
      <c r="CU84" s="103">
        <f t="shared" si="15"/>
        <v>431977.26998000004</v>
      </c>
      <c r="CV84" s="103">
        <f t="shared" si="15"/>
        <v>447703.33310000005</v>
      </c>
      <c r="CW84" s="103">
        <f t="shared" si="15"/>
        <v>467329.33356</v>
      </c>
      <c r="CX84" s="103">
        <f t="shared" si="15"/>
        <v>482842.24221</v>
      </c>
      <c r="CY84" s="103">
        <f t="shared" si="15"/>
        <v>498576.19994000002</v>
      </c>
      <c r="CZ84" s="103">
        <f t="shared" si="15"/>
        <v>506028.71177999995</v>
      </c>
      <c r="DA84" s="103">
        <f t="shared" si="15"/>
        <v>507205.00867000001</v>
      </c>
      <c r="DB84" s="103">
        <f t="shared" si="15"/>
        <v>514696.99355999997</v>
      </c>
      <c r="DC84" s="103">
        <f t="shared" si="15"/>
        <v>528102.04134</v>
      </c>
      <c r="DD84" s="103">
        <f t="shared" si="15"/>
        <v>542146.55252999999</v>
      </c>
      <c r="DE84" s="103">
        <f t="shared" si="15"/>
        <v>562909.37682999996</v>
      </c>
      <c r="DF84" s="103">
        <f t="shared" si="15"/>
        <v>572832.9016000001</v>
      </c>
      <c r="DG84" s="103">
        <f t="shared" si="15"/>
        <v>583798.51488999999</v>
      </c>
      <c r="DH84" s="103">
        <f t="shared" si="19"/>
        <v>602824.52498999995</v>
      </c>
      <c r="DI84" s="103">
        <f t="shared" si="17"/>
        <v>635287.16131000011</v>
      </c>
      <c r="DJ84" s="103">
        <f t="shared" si="14"/>
        <v>657147.33639999991</v>
      </c>
      <c r="DK84" s="103">
        <f t="shared" si="14"/>
        <v>673844.43654999998</v>
      </c>
      <c r="DL84" s="103">
        <f t="shared" si="14"/>
        <v>701593.99070000008</v>
      </c>
      <c r="DM84" s="103">
        <f t="shared" si="14"/>
        <v>722869.9646500001</v>
      </c>
      <c r="DN84" s="103">
        <f t="shared" si="14"/>
        <v>739693.37855999998</v>
      </c>
      <c r="DO84" s="103">
        <f t="shared" si="14"/>
        <v>763771.93906</v>
      </c>
      <c r="DP84" s="103">
        <f t="shared" si="11"/>
        <v>789461</v>
      </c>
      <c r="DQ84" s="103">
        <f t="shared" si="11"/>
        <v>802652.89331000007</v>
      </c>
      <c r="DR84" s="103">
        <f t="shared" si="11"/>
        <v>824615.69833000004</v>
      </c>
      <c r="DS84" s="103">
        <f t="shared" si="11"/>
        <v>854891.52767999994</v>
      </c>
      <c r="DT84" s="103">
        <f t="shared" si="11"/>
        <v>871659.67932000011</v>
      </c>
      <c r="DU84" s="103">
        <f t="shared" si="11"/>
        <v>900932.89320000005</v>
      </c>
      <c r="DV84" s="103" t="e">
        <f t="shared" si="11"/>
        <v>#VALUE!</v>
      </c>
    </row>
    <row r="85" spans="1:126" ht="15" x14ac:dyDescent="0.25">
      <c r="A85" s="10" t="s">
        <v>171</v>
      </c>
      <c r="B85" s="14" t="s">
        <v>283</v>
      </c>
      <c r="C85" s="2" t="s">
        <v>281</v>
      </c>
      <c r="D85" s="2" t="s">
        <v>281</v>
      </c>
      <c r="E85" s="2" t="s">
        <v>281</v>
      </c>
      <c r="F85" s="2" t="s">
        <v>281</v>
      </c>
      <c r="G85" s="2" t="s">
        <v>281</v>
      </c>
      <c r="H85" s="2" t="s">
        <v>281</v>
      </c>
      <c r="I85" s="2" t="s">
        <v>281</v>
      </c>
      <c r="J85" s="2" t="s">
        <v>281</v>
      </c>
      <c r="K85" s="2" t="s">
        <v>281</v>
      </c>
      <c r="L85" s="2" t="s">
        <v>281</v>
      </c>
      <c r="M85" s="2" t="s">
        <v>281</v>
      </c>
      <c r="N85" s="2" t="s">
        <v>281</v>
      </c>
      <c r="O85" s="2" t="s">
        <v>281</v>
      </c>
      <c r="P85" s="2" t="s">
        <v>281</v>
      </c>
      <c r="Q85" s="2" t="s">
        <v>281</v>
      </c>
      <c r="R85" s="2" t="s">
        <v>281</v>
      </c>
      <c r="S85" s="2" t="s">
        <v>281</v>
      </c>
      <c r="T85" s="2" t="s">
        <v>281</v>
      </c>
      <c r="U85" s="2" t="s">
        <v>281</v>
      </c>
      <c r="V85" s="2" t="s">
        <v>281</v>
      </c>
      <c r="W85" s="2" t="s">
        <v>281</v>
      </c>
      <c r="X85" s="2" t="s">
        <v>281</v>
      </c>
      <c r="Y85" s="2" t="s">
        <v>281</v>
      </c>
      <c r="Z85" s="2" t="s">
        <v>281</v>
      </c>
      <c r="AA85" s="2" t="s">
        <v>281</v>
      </c>
      <c r="AB85" s="2" t="s">
        <v>281</v>
      </c>
      <c r="AC85" s="2" t="s">
        <v>281</v>
      </c>
      <c r="AD85" s="2" t="s">
        <v>281</v>
      </c>
      <c r="AE85" s="2" t="s">
        <v>281</v>
      </c>
      <c r="AF85" s="2" t="s">
        <v>281</v>
      </c>
      <c r="AG85" s="2" t="s">
        <v>281</v>
      </c>
      <c r="AH85" s="2" t="s">
        <v>281</v>
      </c>
      <c r="AI85" s="2" t="s">
        <v>281</v>
      </c>
      <c r="AJ85" s="2" t="s">
        <v>281</v>
      </c>
      <c r="AK85" s="2" t="s">
        <v>281</v>
      </c>
      <c r="AL85" s="2" t="s">
        <v>281</v>
      </c>
      <c r="AM85" s="2" t="s">
        <v>281</v>
      </c>
      <c r="AN85" s="2" t="s">
        <v>281</v>
      </c>
      <c r="AO85" s="2" t="s">
        <v>281</v>
      </c>
      <c r="AP85" s="2" t="s">
        <v>281</v>
      </c>
      <c r="AQ85" s="2" t="s">
        <v>281</v>
      </c>
      <c r="AR85" s="2" t="s">
        <v>281</v>
      </c>
      <c r="AS85" s="2" t="s">
        <v>281</v>
      </c>
      <c r="AT85" s="2" t="s">
        <v>281</v>
      </c>
      <c r="AU85" s="2" t="s">
        <v>281</v>
      </c>
      <c r="AV85" s="2" t="s">
        <v>281</v>
      </c>
      <c r="AW85" s="2" t="s">
        <v>281</v>
      </c>
      <c r="AX85" s="2" t="s">
        <v>281</v>
      </c>
      <c r="AY85" s="2" t="s">
        <v>281</v>
      </c>
      <c r="AZ85" s="2" t="s">
        <v>281</v>
      </c>
      <c r="BA85" s="2">
        <v>65.965999999999994</v>
      </c>
      <c r="BB85" s="2">
        <v>68.619</v>
      </c>
      <c r="BC85" s="2">
        <v>70.138000000000005</v>
      </c>
      <c r="BD85" s="2">
        <v>71.581999999999994</v>
      </c>
      <c r="BE85" s="2">
        <v>74.114999999999995</v>
      </c>
      <c r="BF85" s="2">
        <v>78.906999999999996</v>
      </c>
      <c r="BG85" s="2">
        <v>81.539000000000001</v>
      </c>
      <c r="BH85" s="2">
        <v>83.828999999999994</v>
      </c>
      <c r="BI85" s="2">
        <v>87.453000000000003</v>
      </c>
      <c r="BJ85" s="2">
        <v>90.266999999999996</v>
      </c>
      <c r="BK85" s="2">
        <v>92.507000000000005</v>
      </c>
      <c r="BL85" s="2">
        <v>95.927999999999997</v>
      </c>
      <c r="BM85" s="2">
        <v>100</v>
      </c>
      <c r="BN85" s="2">
        <v>101.471</v>
      </c>
      <c r="BO85" s="2">
        <v>104.504</v>
      </c>
      <c r="BP85" s="2">
        <v>108.923</v>
      </c>
      <c r="BQ85" s="2">
        <v>111.14400000000001</v>
      </c>
      <c r="BR85" s="2">
        <v>114.872</v>
      </c>
      <c r="BS85" s="45" t="s">
        <v>432</v>
      </c>
      <c r="BT85" s="40"/>
      <c r="BU85" s="97" t="str">
        <f t="shared" si="16"/>
        <v xml:space="preserve">        Hospitals</v>
      </c>
      <c r="BZ85" s="100">
        <f>GO!BM85</f>
        <v>602839</v>
      </c>
      <c r="CB85" s="103" t="e">
        <f t="shared" si="18"/>
        <v>#VALUE!</v>
      </c>
      <c r="CC85" s="103" t="e">
        <f t="shared" si="18"/>
        <v>#VALUE!</v>
      </c>
      <c r="CD85" s="103" t="e">
        <f t="shared" si="18"/>
        <v>#VALUE!</v>
      </c>
      <c r="CE85" s="103" t="e">
        <f t="shared" si="18"/>
        <v>#VALUE!</v>
      </c>
      <c r="CF85" s="103" t="e">
        <f t="shared" si="18"/>
        <v>#VALUE!</v>
      </c>
      <c r="CG85" s="103" t="e">
        <f t="shared" si="18"/>
        <v>#VALUE!</v>
      </c>
      <c r="CH85" s="103" t="e">
        <f t="shared" si="18"/>
        <v>#VALUE!</v>
      </c>
      <c r="CI85" s="103" t="e">
        <f t="shared" si="18"/>
        <v>#VALUE!</v>
      </c>
      <c r="CJ85" s="103" t="e">
        <f t="shared" si="18"/>
        <v>#VALUE!</v>
      </c>
      <c r="CK85" s="103" t="e">
        <f t="shared" si="18"/>
        <v>#VALUE!</v>
      </c>
      <c r="CL85" s="103" t="e">
        <f t="shared" si="18"/>
        <v>#VALUE!</v>
      </c>
      <c r="CM85" s="103" t="e">
        <f t="shared" si="18"/>
        <v>#VALUE!</v>
      </c>
      <c r="CN85" s="103" t="e">
        <f t="shared" si="18"/>
        <v>#VALUE!</v>
      </c>
      <c r="CO85" s="103" t="e">
        <f t="shared" si="18"/>
        <v>#VALUE!</v>
      </c>
      <c r="CP85" s="103" t="e">
        <f t="shared" si="18"/>
        <v>#VALUE!</v>
      </c>
      <c r="CQ85" s="103" t="e">
        <f t="shared" si="18"/>
        <v>#VALUE!</v>
      </c>
      <c r="CR85" s="103" t="e">
        <f t="shared" si="15"/>
        <v>#VALUE!</v>
      </c>
      <c r="CS85" s="103" t="e">
        <f t="shared" si="15"/>
        <v>#VALUE!</v>
      </c>
      <c r="CT85" s="103" t="e">
        <f t="shared" si="15"/>
        <v>#VALUE!</v>
      </c>
      <c r="CU85" s="103" t="e">
        <f t="shared" si="15"/>
        <v>#VALUE!</v>
      </c>
      <c r="CV85" s="103" t="e">
        <f t="shared" si="15"/>
        <v>#VALUE!</v>
      </c>
      <c r="CW85" s="103" t="e">
        <f t="shared" si="15"/>
        <v>#VALUE!</v>
      </c>
      <c r="CX85" s="103" t="e">
        <f t="shared" si="15"/>
        <v>#VALUE!</v>
      </c>
      <c r="CY85" s="103" t="e">
        <f t="shared" si="15"/>
        <v>#VALUE!</v>
      </c>
      <c r="CZ85" s="103" t="e">
        <f t="shared" si="15"/>
        <v>#VALUE!</v>
      </c>
      <c r="DA85" s="103" t="e">
        <f t="shared" si="15"/>
        <v>#VALUE!</v>
      </c>
      <c r="DB85" s="103" t="e">
        <f t="shared" si="15"/>
        <v>#VALUE!</v>
      </c>
      <c r="DC85" s="103" t="e">
        <f t="shared" si="15"/>
        <v>#VALUE!</v>
      </c>
      <c r="DD85" s="103">
        <f t="shared" si="15"/>
        <v>397668.77474000002</v>
      </c>
      <c r="DE85" s="103">
        <f t="shared" si="15"/>
        <v>413662.09340999997</v>
      </c>
      <c r="DF85" s="103">
        <f t="shared" si="15"/>
        <v>422819.21782000008</v>
      </c>
      <c r="DG85" s="103">
        <f t="shared" si="15"/>
        <v>431524.21297999995</v>
      </c>
      <c r="DH85" s="103">
        <f t="shared" si="19"/>
        <v>446794.12485000002</v>
      </c>
      <c r="DI85" s="103">
        <f t="shared" si="17"/>
        <v>475682.16972999997</v>
      </c>
      <c r="DJ85" s="103">
        <f t="shared" si="14"/>
        <v>491548.89221000002</v>
      </c>
      <c r="DK85" s="103">
        <f t="shared" si="14"/>
        <v>505353.90530999994</v>
      </c>
      <c r="DL85" s="103">
        <f t="shared" si="14"/>
        <v>527200.79067000002</v>
      </c>
      <c r="DM85" s="103">
        <f t="shared" si="14"/>
        <v>544164.68012999999</v>
      </c>
      <c r="DN85" s="103">
        <f t="shared" si="14"/>
        <v>557668.27373000002</v>
      </c>
      <c r="DO85" s="103">
        <f t="shared" si="14"/>
        <v>578291.39592000004</v>
      </c>
      <c r="DP85" s="103">
        <f t="shared" si="11"/>
        <v>602839</v>
      </c>
      <c r="DQ85" s="103">
        <f t="shared" si="11"/>
        <v>611706.76168999996</v>
      </c>
      <c r="DR85" s="103">
        <f t="shared" si="11"/>
        <v>629990.86856000009</v>
      </c>
      <c r="DS85" s="103">
        <f t="shared" si="11"/>
        <v>656630.32397000003</v>
      </c>
      <c r="DT85" s="103">
        <f t="shared" si="11"/>
        <v>670019.37815999996</v>
      </c>
      <c r="DU85" s="103">
        <f t="shared" si="11"/>
        <v>692493.21607999993</v>
      </c>
      <c r="DV85" s="103" t="e">
        <f t="shared" si="11"/>
        <v>#VALUE!</v>
      </c>
    </row>
    <row r="86" spans="1:126" ht="15" x14ac:dyDescent="0.25">
      <c r="A86" s="10" t="s">
        <v>173</v>
      </c>
      <c r="B86" s="14" t="s">
        <v>284</v>
      </c>
      <c r="C86" s="2" t="s">
        <v>281</v>
      </c>
      <c r="D86" s="2" t="s">
        <v>281</v>
      </c>
      <c r="E86" s="2" t="s">
        <v>281</v>
      </c>
      <c r="F86" s="2" t="s">
        <v>281</v>
      </c>
      <c r="G86" s="2" t="s">
        <v>281</v>
      </c>
      <c r="H86" s="2" t="s">
        <v>281</v>
      </c>
      <c r="I86" s="2" t="s">
        <v>281</v>
      </c>
      <c r="J86" s="2" t="s">
        <v>281</v>
      </c>
      <c r="K86" s="2" t="s">
        <v>281</v>
      </c>
      <c r="L86" s="2" t="s">
        <v>281</v>
      </c>
      <c r="M86" s="2" t="s">
        <v>281</v>
      </c>
      <c r="N86" s="2" t="s">
        <v>281</v>
      </c>
      <c r="O86" s="2" t="s">
        <v>281</v>
      </c>
      <c r="P86" s="2" t="s">
        <v>281</v>
      </c>
      <c r="Q86" s="2" t="s">
        <v>281</v>
      </c>
      <c r="R86" s="2" t="s">
        <v>281</v>
      </c>
      <c r="S86" s="2" t="s">
        <v>281</v>
      </c>
      <c r="T86" s="2" t="s">
        <v>281</v>
      </c>
      <c r="U86" s="2" t="s">
        <v>281</v>
      </c>
      <c r="V86" s="2" t="s">
        <v>281</v>
      </c>
      <c r="W86" s="2" t="s">
        <v>281</v>
      </c>
      <c r="X86" s="2" t="s">
        <v>281</v>
      </c>
      <c r="Y86" s="2" t="s">
        <v>281</v>
      </c>
      <c r="Z86" s="2" t="s">
        <v>281</v>
      </c>
      <c r="AA86" s="2" t="s">
        <v>281</v>
      </c>
      <c r="AB86" s="2" t="s">
        <v>281</v>
      </c>
      <c r="AC86" s="2" t="s">
        <v>281</v>
      </c>
      <c r="AD86" s="2" t="s">
        <v>281</v>
      </c>
      <c r="AE86" s="2" t="s">
        <v>281</v>
      </c>
      <c r="AF86" s="2" t="s">
        <v>281</v>
      </c>
      <c r="AG86" s="2" t="s">
        <v>281</v>
      </c>
      <c r="AH86" s="2" t="s">
        <v>281</v>
      </c>
      <c r="AI86" s="2" t="s">
        <v>281</v>
      </c>
      <c r="AJ86" s="2" t="s">
        <v>281</v>
      </c>
      <c r="AK86" s="2" t="s">
        <v>281</v>
      </c>
      <c r="AL86" s="2" t="s">
        <v>281</v>
      </c>
      <c r="AM86" s="2" t="s">
        <v>281</v>
      </c>
      <c r="AN86" s="2" t="s">
        <v>281</v>
      </c>
      <c r="AO86" s="2" t="s">
        <v>281</v>
      </c>
      <c r="AP86" s="2" t="s">
        <v>281</v>
      </c>
      <c r="AQ86" s="2" t="s">
        <v>281</v>
      </c>
      <c r="AR86" s="2" t="s">
        <v>281</v>
      </c>
      <c r="AS86" s="2" t="s">
        <v>281</v>
      </c>
      <c r="AT86" s="2" t="s">
        <v>281</v>
      </c>
      <c r="AU86" s="2" t="s">
        <v>281</v>
      </c>
      <c r="AV86" s="2" t="s">
        <v>281</v>
      </c>
      <c r="AW86" s="2" t="s">
        <v>281</v>
      </c>
      <c r="AX86" s="2" t="s">
        <v>281</v>
      </c>
      <c r="AY86" s="2" t="s">
        <v>281</v>
      </c>
      <c r="AZ86" s="2" t="s">
        <v>281</v>
      </c>
      <c r="BA86" s="2">
        <v>77.546999999999997</v>
      </c>
      <c r="BB86" s="2">
        <v>80.09</v>
      </c>
      <c r="BC86" s="2">
        <v>80.463999999999999</v>
      </c>
      <c r="BD86" s="2">
        <v>81.668999999999997</v>
      </c>
      <c r="BE86" s="2">
        <v>83.674999999999997</v>
      </c>
      <c r="BF86" s="2">
        <v>85.566000000000003</v>
      </c>
      <c r="BG86" s="2">
        <v>88.778999999999996</v>
      </c>
      <c r="BH86" s="2">
        <v>90.322999999999993</v>
      </c>
      <c r="BI86" s="2">
        <v>93.481999999999999</v>
      </c>
      <c r="BJ86" s="2">
        <v>95.778000000000006</v>
      </c>
      <c r="BK86" s="2">
        <v>97.552000000000007</v>
      </c>
      <c r="BL86" s="2">
        <v>99.394000000000005</v>
      </c>
      <c r="BM86" s="2">
        <v>100</v>
      </c>
      <c r="BN86" s="2">
        <v>102.319</v>
      </c>
      <c r="BO86" s="2">
        <v>104.285</v>
      </c>
      <c r="BP86" s="2">
        <v>106.22799999999999</v>
      </c>
      <c r="BQ86" s="2">
        <v>108.036</v>
      </c>
      <c r="BR86" s="2">
        <v>111.682</v>
      </c>
      <c r="BS86" s="45" t="s">
        <v>433</v>
      </c>
      <c r="BT86" s="40"/>
      <c r="BU86" s="97" t="str">
        <f t="shared" si="16"/>
        <v xml:space="preserve">        Nursing and residential care facilities</v>
      </c>
      <c r="BZ86" s="100">
        <f>GO!BM86</f>
        <v>186622</v>
      </c>
      <c r="CB86" s="103" t="e">
        <f t="shared" si="18"/>
        <v>#VALUE!</v>
      </c>
      <c r="CC86" s="103" t="e">
        <f t="shared" si="18"/>
        <v>#VALUE!</v>
      </c>
      <c r="CD86" s="103" t="e">
        <f t="shared" si="18"/>
        <v>#VALUE!</v>
      </c>
      <c r="CE86" s="103" t="e">
        <f t="shared" si="18"/>
        <v>#VALUE!</v>
      </c>
      <c r="CF86" s="103" t="e">
        <f t="shared" si="18"/>
        <v>#VALUE!</v>
      </c>
      <c r="CG86" s="103" t="e">
        <f t="shared" si="18"/>
        <v>#VALUE!</v>
      </c>
      <c r="CH86" s="103" t="e">
        <f t="shared" si="18"/>
        <v>#VALUE!</v>
      </c>
      <c r="CI86" s="103" t="e">
        <f t="shared" si="18"/>
        <v>#VALUE!</v>
      </c>
      <c r="CJ86" s="103" t="e">
        <f t="shared" si="18"/>
        <v>#VALUE!</v>
      </c>
      <c r="CK86" s="103" t="e">
        <f t="shared" si="18"/>
        <v>#VALUE!</v>
      </c>
      <c r="CL86" s="103" t="e">
        <f t="shared" si="18"/>
        <v>#VALUE!</v>
      </c>
      <c r="CM86" s="103" t="e">
        <f t="shared" si="18"/>
        <v>#VALUE!</v>
      </c>
      <c r="CN86" s="103" t="e">
        <f t="shared" si="18"/>
        <v>#VALUE!</v>
      </c>
      <c r="CO86" s="103" t="e">
        <f t="shared" si="18"/>
        <v>#VALUE!</v>
      </c>
      <c r="CP86" s="103" t="e">
        <f t="shared" si="18"/>
        <v>#VALUE!</v>
      </c>
      <c r="CQ86" s="103" t="e">
        <f t="shared" si="18"/>
        <v>#VALUE!</v>
      </c>
      <c r="CR86" s="103" t="e">
        <f t="shared" si="15"/>
        <v>#VALUE!</v>
      </c>
      <c r="CS86" s="103" t="e">
        <f t="shared" si="15"/>
        <v>#VALUE!</v>
      </c>
      <c r="CT86" s="103" t="e">
        <f t="shared" si="15"/>
        <v>#VALUE!</v>
      </c>
      <c r="CU86" s="103" t="e">
        <f t="shared" si="15"/>
        <v>#VALUE!</v>
      </c>
      <c r="CV86" s="103" t="e">
        <f t="shared" si="15"/>
        <v>#VALUE!</v>
      </c>
      <c r="CW86" s="103" t="e">
        <f t="shared" si="15"/>
        <v>#VALUE!</v>
      </c>
      <c r="CX86" s="103" t="e">
        <f t="shared" si="15"/>
        <v>#VALUE!</v>
      </c>
      <c r="CY86" s="103" t="e">
        <f t="shared" si="15"/>
        <v>#VALUE!</v>
      </c>
      <c r="CZ86" s="103" t="e">
        <f t="shared" si="15"/>
        <v>#VALUE!</v>
      </c>
      <c r="DA86" s="103" t="e">
        <f t="shared" si="15"/>
        <v>#VALUE!</v>
      </c>
      <c r="DB86" s="103" t="e">
        <f t="shared" si="15"/>
        <v>#VALUE!</v>
      </c>
      <c r="DC86" s="103" t="e">
        <f t="shared" si="15"/>
        <v>#VALUE!</v>
      </c>
      <c r="DD86" s="103">
        <f t="shared" si="15"/>
        <v>144719.76233999999</v>
      </c>
      <c r="DE86" s="103">
        <f t="shared" si="15"/>
        <v>149465.55980000002</v>
      </c>
      <c r="DF86" s="103">
        <f t="shared" si="15"/>
        <v>150163.52607999998</v>
      </c>
      <c r="DG86" s="103">
        <f t="shared" si="15"/>
        <v>152412.32118</v>
      </c>
      <c r="DH86" s="103">
        <f t="shared" si="19"/>
        <v>156155.95850000001</v>
      </c>
      <c r="DI86" s="103">
        <f t="shared" si="17"/>
        <v>159684.98052000001</v>
      </c>
      <c r="DJ86" s="103">
        <f t="shared" si="14"/>
        <v>165681.14538</v>
      </c>
      <c r="DK86" s="103">
        <f t="shared" si="14"/>
        <v>168562.58906</v>
      </c>
      <c r="DL86" s="103">
        <f t="shared" si="14"/>
        <v>174457.97804000002</v>
      </c>
      <c r="DM86" s="103">
        <f t="shared" si="14"/>
        <v>178742.81916000001</v>
      </c>
      <c r="DN86" s="103">
        <f t="shared" si="14"/>
        <v>182053.49344000002</v>
      </c>
      <c r="DO86" s="103">
        <f t="shared" si="14"/>
        <v>185491.07068</v>
      </c>
      <c r="DP86" s="103">
        <f t="shared" si="11"/>
        <v>186622</v>
      </c>
      <c r="DQ86" s="103">
        <f t="shared" si="11"/>
        <v>190949.76418000003</v>
      </c>
      <c r="DR86" s="103">
        <f t="shared" si="11"/>
        <v>194618.75270000001</v>
      </c>
      <c r="DS86" s="103">
        <f t="shared" si="11"/>
        <v>198244.81816</v>
      </c>
      <c r="DT86" s="103">
        <f t="shared" si="11"/>
        <v>201618.94392000002</v>
      </c>
      <c r="DU86" s="103">
        <f t="shared" si="11"/>
        <v>208423.18204000001</v>
      </c>
      <c r="DV86" s="103" t="e">
        <f t="shared" si="11"/>
        <v>#VALUE!</v>
      </c>
    </row>
    <row r="87" spans="1:126" ht="15" x14ac:dyDescent="0.25">
      <c r="A87" s="10" t="s">
        <v>175</v>
      </c>
      <c r="B87" s="10" t="s">
        <v>160</v>
      </c>
      <c r="C87" s="2" t="s">
        <v>281</v>
      </c>
      <c r="D87" s="2" t="s">
        <v>281</v>
      </c>
      <c r="E87" s="2" t="s">
        <v>281</v>
      </c>
      <c r="F87" s="2" t="s">
        <v>281</v>
      </c>
      <c r="G87" s="2" t="s">
        <v>281</v>
      </c>
      <c r="H87" s="2" t="s">
        <v>281</v>
      </c>
      <c r="I87" s="2" t="s">
        <v>281</v>
      </c>
      <c r="J87" s="2" t="s">
        <v>281</v>
      </c>
      <c r="K87" s="2" t="s">
        <v>281</v>
      </c>
      <c r="L87" s="2" t="s">
        <v>281</v>
      </c>
      <c r="M87" s="2" t="s">
        <v>281</v>
      </c>
      <c r="N87" s="2" t="s">
        <v>281</v>
      </c>
      <c r="O87" s="2" t="s">
        <v>281</v>
      </c>
      <c r="P87" s="2" t="s">
        <v>281</v>
      </c>
      <c r="Q87" s="2" t="s">
        <v>281</v>
      </c>
      <c r="R87" s="2" t="s">
        <v>281</v>
      </c>
      <c r="S87" s="2">
        <v>5.2640000000000002</v>
      </c>
      <c r="T87" s="2">
        <v>5.7149999999999999</v>
      </c>
      <c r="U87" s="2">
        <v>6.5270000000000001</v>
      </c>
      <c r="V87" s="2">
        <v>7.6310000000000002</v>
      </c>
      <c r="W87" s="2">
        <v>8.67</v>
      </c>
      <c r="X87" s="2">
        <v>9.3870000000000005</v>
      </c>
      <c r="Y87" s="2">
        <v>10.212999999999999</v>
      </c>
      <c r="Z87" s="2">
        <v>10.928000000000001</v>
      </c>
      <c r="AA87" s="2">
        <v>12.34</v>
      </c>
      <c r="AB87" s="2">
        <v>14.317</v>
      </c>
      <c r="AC87" s="2">
        <v>14.999000000000001</v>
      </c>
      <c r="AD87" s="2">
        <v>14.595000000000001</v>
      </c>
      <c r="AE87" s="2">
        <v>15.407</v>
      </c>
      <c r="AF87" s="2">
        <v>16.82</v>
      </c>
      <c r="AG87" s="2">
        <v>18.427</v>
      </c>
      <c r="AH87" s="2">
        <v>20.312000000000001</v>
      </c>
      <c r="AI87" s="2">
        <v>21.766999999999999</v>
      </c>
      <c r="AJ87" s="2">
        <v>22.573</v>
      </c>
      <c r="AK87" s="2">
        <v>23.274000000000001</v>
      </c>
      <c r="AL87" s="2">
        <v>24.196000000000002</v>
      </c>
      <c r="AM87" s="2">
        <v>26.021999999999998</v>
      </c>
      <c r="AN87" s="2">
        <v>28.155999999999999</v>
      </c>
      <c r="AO87" s="2">
        <v>31.207999999999998</v>
      </c>
      <c r="AP87" s="2">
        <v>33.793999999999997</v>
      </c>
      <c r="AQ87" s="2">
        <v>36.79</v>
      </c>
      <c r="AR87" s="2">
        <v>42.045999999999999</v>
      </c>
      <c r="AS87" s="2">
        <v>43.478000000000002</v>
      </c>
      <c r="AT87" s="2">
        <v>45.959000000000003</v>
      </c>
      <c r="AU87" s="2">
        <v>44.948</v>
      </c>
      <c r="AV87" s="2">
        <v>46.271000000000001</v>
      </c>
      <c r="AW87" s="2">
        <v>48.759</v>
      </c>
      <c r="AX87" s="2">
        <v>50.673000000000002</v>
      </c>
      <c r="AY87" s="2">
        <v>52.523000000000003</v>
      </c>
      <c r="AZ87" s="2">
        <v>53.674999999999997</v>
      </c>
      <c r="BA87" s="2">
        <v>59.917999999999999</v>
      </c>
      <c r="BB87" s="2">
        <v>62.313000000000002</v>
      </c>
      <c r="BC87" s="2">
        <v>67.05</v>
      </c>
      <c r="BD87" s="2">
        <v>72.152000000000001</v>
      </c>
      <c r="BE87" s="2">
        <v>78.87</v>
      </c>
      <c r="BF87" s="2">
        <v>82.010999999999996</v>
      </c>
      <c r="BG87" s="2">
        <v>84.513000000000005</v>
      </c>
      <c r="BH87" s="2">
        <v>85.228999999999999</v>
      </c>
      <c r="BI87" s="2">
        <v>87.253</v>
      </c>
      <c r="BJ87" s="2">
        <v>89.701999999999998</v>
      </c>
      <c r="BK87" s="2">
        <v>93.378</v>
      </c>
      <c r="BL87" s="2">
        <v>97.325999999999993</v>
      </c>
      <c r="BM87" s="2">
        <v>100</v>
      </c>
      <c r="BN87" s="2">
        <v>102.61</v>
      </c>
      <c r="BO87" s="2">
        <v>102.07599999999999</v>
      </c>
      <c r="BP87" s="2">
        <v>102.011</v>
      </c>
      <c r="BQ87" s="2">
        <v>101.771</v>
      </c>
      <c r="BR87" s="2">
        <v>102.754</v>
      </c>
      <c r="BS87" s="45" t="s">
        <v>434</v>
      </c>
      <c r="BT87" s="40"/>
      <c r="BU87" s="97" t="str">
        <f t="shared" si="16"/>
        <v xml:space="preserve">      Social assistance</v>
      </c>
      <c r="BZ87" s="100">
        <f>GO!BM87</f>
        <v>149342</v>
      </c>
      <c r="CB87" s="103">
        <f t="shared" si="18"/>
        <v>15252.29846</v>
      </c>
      <c r="CC87" s="103">
        <f t="shared" si="18"/>
        <v>16320.093760000002</v>
      </c>
      <c r="CD87" s="103">
        <f t="shared" si="18"/>
        <v>18428.802800000001</v>
      </c>
      <c r="CE87" s="103">
        <f t="shared" si="18"/>
        <v>21381.294139999998</v>
      </c>
      <c r="CF87" s="103">
        <f t="shared" si="18"/>
        <v>22399.806580000004</v>
      </c>
      <c r="CG87" s="103">
        <f t="shared" si="18"/>
        <v>21796.464900000003</v>
      </c>
      <c r="CH87" s="103">
        <f t="shared" si="18"/>
        <v>23009.121940000001</v>
      </c>
      <c r="CI87" s="103">
        <f t="shared" si="18"/>
        <v>25119.324400000001</v>
      </c>
      <c r="CJ87" s="103">
        <f t="shared" si="18"/>
        <v>27519.250339999999</v>
      </c>
      <c r="CK87" s="103">
        <f t="shared" si="18"/>
        <v>30334.347040000004</v>
      </c>
      <c r="CL87" s="103">
        <f t="shared" si="18"/>
        <v>32507.273139999998</v>
      </c>
      <c r="CM87" s="103">
        <f t="shared" si="18"/>
        <v>33710.969660000002</v>
      </c>
      <c r="CN87" s="103">
        <f t="shared" si="18"/>
        <v>34757.857080000002</v>
      </c>
      <c r="CO87" s="103">
        <f t="shared" si="18"/>
        <v>36134.79032</v>
      </c>
      <c r="CP87" s="103">
        <f t="shared" si="18"/>
        <v>38861.775239999995</v>
      </c>
      <c r="CQ87" s="103">
        <f t="shared" si="18"/>
        <v>42048.733520000002</v>
      </c>
      <c r="CR87" s="103">
        <f t="shared" si="15"/>
        <v>46606.651360000003</v>
      </c>
      <c r="CS87" s="103">
        <f t="shared" ref="CS87:DG103" si="20">$BZ87*AP87*0.01</f>
        <v>50468.635479999997</v>
      </c>
      <c r="CT87" s="103">
        <f t="shared" si="20"/>
        <v>54942.921799999996</v>
      </c>
      <c r="CU87" s="103">
        <f t="shared" si="20"/>
        <v>62792.337319999999</v>
      </c>
      <c r="CV87" s="103">
        <f t="shared" si="20"/>
        <v>64930.91476</v>
      </c>
      <c r="CW87" s="103">
        <f t="shared" si="20"/>
        <v>68636.089780000009</v>
      </c>
      <c r="CX87" s="103">
        <f t="shared" si="20"/>
        <v>67126.242159999994</v>
      </c>
      <c r="CY87" s="103">
        <f t="shared" si="20"/>
        <v>69102.036820000008</v>
      </c>
      <c r="CZ87" s="103">
        <f t="shared" si="20"/>
        <v>72817.665779999996</v>
      </c>
      <c r="DA87" s="103">
        <f t="shared" si="20"/>
        <v>75676.071660000001</v>
      </c>
      <c r="DB87" s="103">
        <f t="shared" si="20"/>
        <v>78438.898660000006</v>
      </c>
      <c r="DC87" s="103">
        <f t="shared" si="20"/>
        <v>80159.318499999994</v>
      </c>
      <c r="DD87" s="103">
        <f t="shared" si="20"/>
        <v>89482.739560000002</v>
      </c>
      <c r="DE87" s="103">
        <f t="shared" si="20"/>
        <v>93059.480460000006</v>
      </c>
      <c r="DF87" s="103">
        <f t="shared" si="20"/>
        <v>100133.811</v>
      </c>
      <c r="DG87" s="103">
        <f t="shared" si="20"/>
        <v>107753.23983999999</v>
      </c>
      <c r="DH87" s="103">
        <f t="shared" si="19"/>
        <v>117786.03540000001</v>
      </c>
      <c r="DI87" s="103">
        <f t="shared" si="17"/>
        <v>122476.86762</v>
      </c>
      <c r="DJ87" s="103">
        <f t="shared" si="14"/>
        <v>126213.40446000001</v>
      </c>
      <c r="DK87" s="103">
        <f t="shared" si="14"/>
        <v>127282.69318</v>
      </c>
      <c r="DL87" s="103">
        <f t="shared" si="14"/>
        <v>130305.37526000002</v>
      </c>
      <c r="DM87" s="103">
        <f t="shared" si="14"/>
        <v>133962.76084</v>
      </c>
      <c r="DN87" s="103">
        <f t="shared" si="14"/>
        <v>139452.57276000001</v>
      </c>
      <c r="DO87" s="103">
        <f t="shared" si="14"/>
        <v>145348.59492</v>
      </c>
      <c r="DP87" s="103">
        <f t="shared" si="11"/>
        <v>149342</v>
      </c>
      <c r="DQ87" s="103">
        <f t="shared" si="11"/>
        <v>153239.82619999998</v>
      </c>
      <c r="DR87" s="103">
        <f t="shared" si="11"/>
        <v>152442.33992</v>
      </c>
      <c r="DS87" s="103">
        <f t="shared" si="11"/>
        <v>152345.26762</v>
      </c>
      <c r="DT87" s="103">
        <f t="shared" si="11"/>
        <v>151986.84682000001</v>
      </c>
      <c r="DU87" s="103">
        <f t="shared" si="11"/>
        <v>153454.87868000002</v>
      </c>
      <c r="DV87" s="103" t="e">
        <f t="shared" si="11"/>
        <v>#VALUE!</v>
      </c>
    </row>
    <row r="88" spans="1:126" ht="15" x14ac:dyDescent="0.25">
      <c r="A88" s="10" t="s">
        <v>177</v>
      </c>
      <c r="B88" s="8" t="s">
        <v>162</v>
      </c>
      <c r="C88" s="2">
        <v>18.390999999999998</v>
      </c>
      <c r="D88" s="2">
        <v>17.236000000000001</v>
      </c>
      <c r="E88" s="2">
        <v>16.908000000000001</v>
      </c>
      <c r="F88" s="2">
        <v>17.027999999999999</v>
      </c>
      <c r="G88" s="2">
        <v>18.521000000000001</v>
      </c>
      <c r="H88" s="2">
        <v>19.016999999999999</v>
      </c>
      <c r="I88" s="2">
        <v>19.425000000000001</v>
      </c>
      <c r="J88" s="2">
        <v>19.364000000000001</v>
      </c>
      <c r="K88" s="2">
        <v>20.026</v>
      </c>
      <c r="L88" s="2">
        <v>21.050999999999998</v>
      </c>
      <c r="M88" s="2">
        <v>21.216999999999999</v>
      </c>
      <c r="N88" s="2">
        <v>20.972999999999999</v>
      </c>
      <c r="O88" s="2">
        <v>21.565999999999999</v>
      </c>
      <c r="P88" s="2">
        <v>22.187000000000001</v>
      </c>
      <c r="Q88" s="2">
        <v>22.54</v>
      </c>
      <c r="R88" s="2">
        <v>23.606999999999999</v>
      </c>
      <c r="S88" s="2">
        <v>24.518999999999998</v>
      </c>
      <c r="T88" s="2">
        <v>25.83</v>
      </c>
      <c r="U88" s="2">
        <v>27.414999999999999</v>
      </c>
      <c r="V88" s="2">
        <v>28.748999999999999</v>
      </c>
      <c r="W88" s="2">
        <v>29.015000000000001</v>
      </c>
      <c r="X88" s="2">
        <v>30.797999999999998</v>
      </c>
      <c r="Y88" s="2">
        <v>31.635000000000002</v>
      </c>
      <c r="Z88" s="2">
        <v>32.823999999999998</v>
      </c>
      <c r="AA88" s="2">
        <v>32.704000000000001</v>
      </c>
      <c r="AB88" s="2">
        <v>35.462000000000003</v>
      </c>
      <c r="AC88" s="2">
        <v>37.299999999999997</v>
      </c>
      <c r="AD88" s="2">
        <v>37.034999999999997</v>
      </c>
      <c r="AE88" s="2">
        <v>38.265999999999998</v>
      </c>
      <c r="AF88" s="2">
        <v>40.457000000000001</v>
      </c>
      <c r="AG88" s="2">
        <v>41.640999999999998</v>
      </c>
      <c r="AH88" s="2">
        <v>43.738</v>
      </c>
      <c r="AI88" s="2">
        <v>45.701999999999998</v>
      </c>
      <c r="AJ88" s="2">
        <v>46.277000000000001</v>
      </c>
      <c r="AK88" s="2">
        <v>47.765999999999998</v>
      </c>
      <c r="AL88" s="2">
        <v>48.502000000000002</v>
      </c>
      <c r="AM88" s="2">
        <v>50.533000000000001</v>
      </c>
      <c r="AN88" s="2">
        <v>52.734000000000002</v>
      </c>
      <c r="AO88" s="2">
        <v>54.582000000000001</v>
      </c>
      <c r="AP88" s="2">
        <v>56.273000000000003</v>
      </c>
      <c r="AQ88" s="2">
        <v>59.460999999999999</v>
      </c>
      <c r="AR88" s="2">
        <v>63.752000000000002</v>
      </c>
      <c r="AS88" s="2">
        <v>65.078000000000003</v>
      </c>
      <c r="AT88" s="2">
        <v>67.507999999999996</v>
      </c>
      <c r="AU88" s="2">
        <v>66.634</v>
      </c>
      <c r="AV88" s="2">
        <v>69.200999999999993</v>
      </c>
      <c r="AW88" s="2">
        <v>72.173000000000002</v>
      </c>
      <c r="AX88" s="2">
        <v>75.025999999999996</v>
      </c>
      <c r="AY88" s="2">
        <v>77.450999999999993</v>
      </c>
      <c r="AZ88" s="2">
        <v>79.912999999999997</v>
      </c>
      <c r="BA88" s="2">
        <v>83.001999999999995</v>
      </c>
      <c r="BB88" s="2">
        <v>85.460999999999999</v>
      </c>
      <c r="BC88" s="2">
        <v>87.888999999999996</v>
      </c>
      <c r="BD88" s="2">
        <v>92.111000000000004</v>
      </c>
      <c r="BE88" s="2">
        <v>91.543000000000006</v>
      </c>
      <c r="BF88" s="2">
        <v>93.975999999999999</v>
      </c>
      <c r="BG88" s="2">
        <v>96.875</v>
      </c>
      <c r="BH88" s="2">
        <v>100.23399999999999</v>
      </c>
      <c r="BI88" s="2">
        <v>102.18</v>
      </c>
      <c r="BJ88" s="2">
        <v>105.336</v>
      </c>
      <c r="BK88" s="2">
        <v>106.54900000000001</v>
      </c>
      <c r="BL88" s="2">
        <v>104.863</v>
      </c>
      <c r="BM88" s="2">
        <v>100</v>
      </c>
      <c r="BN88" s="2">
        <v>101.312</v>
      </c>
      <c r="BO88" s="2">
        <v>105.111</v>
      </c>
      <c r="BP88" s="2">
        <v>108.422</v>
      </c>
      <c r="BQ88" s="2">
        <v>110.492</v>
      </c>
      <c r="BR88" s="2">
        <v>114.529</v>
      </c>
      <c r="BS88" s="45">
        <v>119.735</v>
      </c>
      <c r="BT88" s="40"/>
      <c r="BU88" s="97" t="str">
        <f t="shared" si="16"/>
        <v xml:space="preserve">  Arts, entertainment, recreation, accommodation, and food services</v>
      </c>
      <c r="BZ88" s="100">
        <f>GO!BM88</f>
        <v>943083</v>
      </c>
      <c r="CB88" s="103">
        <f t="shared" si="18"/>
        <v>298344.30705</v>
      </c>
      <c r="CC88" s="103">
        <f t="shared" si="18"/>
        <v>309557.56391999999</v>
      </c>
      <c r="CD88" s="103">
        <f t="shared" si="18"/>
        <v>308425.86431999999</v>
      </c>
      <c r="CE88" s="103">
        <f t="shared" si="18"/>
        <v>334436.09346000006</v>
      </c>
      <c r="CF88" s="103">
        <f t="shared" si="18"/>
        <v>351769.95899999997</v>
      </c>
      <c r="CG88" s="103">
        <f t="shared" si="18"/>
        <v>349270.78904999996</v>
      </c>
      <c r="CH88" s="103">
        <f t="shared" si="18"/>
        <v>360880.14078000002</v>
      </c>
      <c r="CI88" s="103">
        <f t="shared" si="18"/>
        <v>381543.08931000001</v>
      </c>
      <c r="CJ88" s="103">
        <f t="shared" si="18"/>
        <v>392709.19203000003</v>
      </c>
      <c r="CK88" s="103">
        <f t="shared" si="18"/>
        <v>412485.64254000003</v>
      </c>
      <c r="CL88" s="103">
        <f t="shared" si="18"/>
        <v>431007.79265999998</v>
      </c>
      <c r="CM88" s="103">
        <f t="shared" si="18"/>
        <v>436430.51991000003</v>
      </c>
      <c r="CN88" s="103">
        <f t="shared" si="18"/>
        <v>450473.02578000003</v>
      </c>
      <c r="CO88" s="103">
        <f t="shared" si="18"/>
        <v>457414.11666</v>
      </c>
      <c r="CP88" s="103">
        <f t="shared" si="18"/>
        <v>476568.13238999998</v>
      </c>
      <c r="CQ88" s="103">
        <f t="shared" ref="CQ88:DF108" si="21">$BZ88*AN88*0.01</f>
        <v>497325.38922000001</v>
      </c>
      <c r="CR88" s="103">
        <f t="shared" si="21"/>
        <v>514753.56306000001</v>
      </c>
      <c r="CS88" s="103">
        <f t="shared" si="20"/>
        <v>530701.09658999997</v>
      </c>
      <c r="CT88" s="103">
        <f t="shared" si="20"/>
        <v>560766.58262999996</v>
      </c>
      <c r="CU88" s="103">
        <f t="shared" si="20"/>
        <v>601234.27416000003</v>
      </c>
      <c r="CV88" s="103">
        <f t="shared" si="20"/>
        <v>613739.55474000005</v>
      </c>
      <c r="CW88" s="103">
        <f t="shared" si="20"/>
        <v>636656.47164</v>
      </c>
      <c r="CX88" s="103">
        <f t="shared" si="20"/>
        <v>628413.92622000002</v>
      </c>
      <c r="CY88" s="103">
        <f t="shared" si="20"/>
        <v>652622.86682999996</v>
      </c>
      <c r="CZ88" s="103">
        <f t="shared" si="20"/>
        <v>680651.29359000002</v>
      </c>
      <c r="DA88" s="103">
        <f t="shared" si="20"/>
        <v>707557.45157999999</v>
      </c>
      <c r="DB88" s="103">
        <f t="shared" si="20"/>
        <v>730427.21432999999</v>
      </c>
      <c r="DC88" s="103">
        <f t="shared" si="20"/>
        <v>753645.91778999998</v>
      </c>
      <c r="DD88" s="103">
        <f t="shared" si="20"/>
        <v>782777.75165999995</v>
      </c>
      <c r="DE88" s="103">
        <f t="shared" si="20"/>
        <v>805968.16263000004</v>
      </c>
      <c r="DF88" s="103">
        <f t="shared" si="20"/>
        <v>828866.21787000005</v>
      </c>
      <c r="DG88" s="103">
        <f t="shared" si="20"/>
        <v>868683.18212999997</v>
      </c>
      <c r="DH88" s="103">
        <f t="shared" si="19"/>
        <v>863326.4706900001</v>
      </c>
      <c r="DI88" s="103">
        <f t="shared" si="17"/>
        <v>886271.68008000008</v>
      </c>
      <c r="DJ88" s="103">
        <f t="shared" si="14"/>
        <v>913611.65625</v>
      </c>
      <c r="DK88" s="103">
        <f t="shared" si="14"/>
        <v>945289.81421999994</v>
      </c>
      <c r="DL88" s="103">
        <f t="shared" si="14"/>
        <v>963642.20940000017</v>
      </c>
      <c r="DM88" s="103">
        <f t="shared" si="14"/>
        <v>993405.90888</v>
      </c>
      <c r="DN88" s="103">
        <f t="shared" si="14"/>
        <v>1004845.50567</v>
      </c>
      <c r="DO88" s="103">
        <f t="shared" si="14"/>
        <v>988945.12628999993</v>
      </c>
      <c r="DP88" s="103">
        <f t="shared" si="14"/>
        <v>943083</v>
      </c>
      <c r="DQ88" s="103">
        <f t="shared" si="14"/>
        <v>955456.24896</v>
      </c>
      <c r="DR88" s="103">
        <f t="shared" si="14"/>
        <v>991283.97213000001</v>
      </c>
      <c r="DS88" s="103">
        <f t="shared" si="14"/>
        <v>1022509.45026</v>
      </c>
      <c r="DT88" s="103">
        <f t="shared" si="14"/>
        <v>1042031.2683600001</v>
      </c>
      <c r="DU88" s="103">
        <f t="shared" si="14"/>
        <v>1080103.5290699999</v>
      </c>
      <c r="DV88" s="103">
        <f t="shared" si="14"/>
        <v>1129200.4300500001</v>
      </c>
    </row>
    <row r="89" spans="1:126" ht="15" x14ac:dyDescent="0.25">
      <c r="A89" s="10" t="s">
        <v>179</v>
      </c>
      <c r="B89" s="8" t="s">
        <v>164</v>
      </c>
      <c r="C89" s="2">
        <v>9.3989999999999991</v>
      </c>
      <c r="D89" s="2">
        <v>8.7940000000000005</v>
      </c>
      <c r="E89" s="2">
        <v>8.8930000000000007</v>
      </c>
      <c r="F89" s="2">
        <v>8.6829999999999998</v>
      </c>
      <c r="G89" s="2">
        <v>8.5350000000000001</v>
      </c>
      <c r="H89" s="2">
        <v>8.9649999999999999</v>
      </c>
      <c r="I89" s="2">
        <v>9.2850000000000001</v>
      </c>
      <c r="J89" s="2">
        <v>9.7919999999999998</v>
      </c>
      <c r="K89" s="2">
        <v>10.59</v>
      </c>
      <c r="L89" s="2">
        <v>11.206</v>
      </c>
      <c r="M89" s="2">
        <v>10.946</v>
      </c>
      <c r="N89" s="2">
        <v>11.12</v>
      </c>
      <c r="O89" s="2">
        <v>12.208</v>
      </c>
      <c r="P89" s="2">
        <v>13.677</v>
      </c>
      <c r="Q89" s="2">
        <v>14.946</v>
      </c>
      <c r="R89" s="2">
        <v>16.405000000000001</v>
      </c>
      <c r="S89" s="2">
        <v>17.559000000000001</v>
      </c>
      <c r="T89" s="2">
        <v>18.222000000000001</v>
      </c>
      <c r="U89" s="2">
        <v>18.041</v>
      </c>
      <c r="V89" s="2">
        <v>18.777999999999999</v>
      </c>
      <c r="W89" s="2">
        <v>19.132999999999999</v>
      </c>
      <c r="X89" s="2">
        <v>19.641999999999999</v>
      </c>
      <c r="Y89" s="2">
        <v>20.364000000000001</v>
      </c>
      <c r="Z89" s="2">
        <v>20.808</v>
      </c>
      <c r="AA89" s="2">
        <v>20.959</v>
      </c>
      <c r="AB89" s="2">
        <v>21.625</v>
      </c>
      <c r="AC89" s="2">
        <v>23.36</v>
      </c>
      <c r="AD89" s="2">
        <v>24.722000000000001</v>
      </c>
      <c r="AE89" s="2">
        <v>25.791</v>
      </c>
      <c r="AF89" s="2">
        <v>27.524000000000001</v>
      </c>
      <c r="AG89" s="2">
        <v>29.26</v>
      </c>
      <c r="AH89" s="2">
        <v>30.108000000000001</v>
      </c>
      <c r="AI89" s="2">
        <v>31.03</v>
      </c>
      <c r="AJ89" s="2">
        <v>32.828000000000003</v>
      </c>
      <c r="AK89" s="2">
        <v>35.328000000000003</v>
      </c>
      <c r="AL89" s="2">
        <v>35.872999999999998</v>
      </c>
      <c r="AM89" s="2">
        <v>37.531999999999996</v>
      </c>
      <c r="AN89" s="2">
        <v>38.097000000000001</v>
      </c>
      <c r="AO89" s="2">
        <v>39.960999999999999</v>
      </c>
      <c r="AP89" s="2">
        <v>40.161000000000001</v>
      </c>
      <c r="AQ89" s="2">
        <v>40.869</v>
      </c>
      <c r="AR89" s="2">
        <v>44.368000000000002</v>
      </c>
      <c r="AS89" s="2">
        <v>46.494</v>
      </c>
      <c r="AT89" s="2">
        <v>50.267000000000003</v>
      </c>
      <c r="AU89" s="2">
        <v>50.164999999999999</v>
      </c>
      <c r="AV89" s="2">
        <v>55.015000000000001</v>
      </c>
      <c r="AW89" s="2">
        <v>59.268999999999998</v>
      </c>
      <c r="AX89" s="2">
        <v>62.420999999999999</v>
      </c>
      <c r="AY89" s="2">
        <v>67.691999999999993</v>
      </c>
      <c r="AZ89" s="2">
        <v>71.272999999999996</v>
      </c>
      <c r="BA89" s="2">
        <v>74.460999999999999</v>
      </c>
      <c r="BB89" s="2">
        <v>76.358999999999995</v>
      </c>
      <c r="BC89" s="2">
        <v>78.072000000000003</v>
      </c>
      <c r="BD89" s="2">
        <v>79.088999999999999</v>
      </c>
      <c r="BE89" s="2">
        <v>80.010999999999996</v>
      </c>
      <c r="BF89" s="2">
        <v>83.031999999999996</v>
      </c>
      <c r="BG89" s="2">
        <v>87.137</v>
      </c>
      <c r="BH89" s="2">
        <v>90.051000000000002</v>
      </c>
      <c r="BI89" s="2">
        <v>91.582999999999998</v>
      </c>
      <c r="BJ89" s="2">
        <v>97.358000000000004</v>
      </c>
      <c r="BK89" s="2">
        <v>102.271</v>
      </c>
      <c r="BL89" s="2">
        <v>102.655</v>
      </c>
      <c r="BM89" s="2">
        <v>100</v>
      </c>
      <c r="BN89" s="2">
        <v>100.251</v>
      </c>
      <c r="BO89" s="2">
        <v>103.47</v>
      </c>
      <c r="BP89" s="2">
        <v>106.587</v>
      </c>
      <c r="BQ89" s="2">
        <v>108.953</v>
      </c>
      <c r="BR89" s="2">
        <v>112.398</v>
      </c>
      <c r="BS89" s="45">
        <v>116.127</v>
      </c>
      <c r="BT89" s="40"/>
      <c r="BU89" s="97" t="str">
        <f t="shared" si="16"/>
        <v xml:space="preserve">    Arts, entertainment, and recreation</v>
      </c>
      <c r="BZ89" s="100">
        <f>GO!BM89</f>
        <v>243097</v>
      </c>
      <c r="CB89" s="103">
        <f t="shared" ref="CB89:CP105" si="22">$BZ89*Y89*0.01</f>
        <v>49504.273080000006</v>
      </c>
      <c r="CC89" s="103">
        <f t="shared" si="22"/>
        <v>50583.623760000002</v>
      </c>
      <c r="CD89" s="103">
        <f t="shared" si="22"/>
        <v>50950.700230000002</v>
      </c>
      <c r="CE89" s="103">
        <f t="shared" si="22"/>
        <v>52569.72625</v>
      </c>
      <c r="CF89" s="103">
        <f t="shared" si="22"/>
        <v>56787.459199999998</v>
      </c>
      <c r="CG89" s="103">
        <f t="shared" si="22"/>
        <v>60098.440340000001</v>
      </c>
      <c r="CH89" s="103">
        <f t="shared" si="22"/>
        <v>62697.147270000001</v>
      </c>
      <c r="CI89" s="103">
        <f t="shared" si="22"/>
        <v>66910.018280000004</v>
      </c>
      <c r="CJ89" s="103">
        <f t="shared" si="22"/>
        <v>71130.18220000001</v>
      </c>
      <c r="CK89" s="103">
        <f t="shared" si="22"/>
        <v>73191.644759999996</v>
      </c>
      <c r="CL89" s="103">
        <f t="shared" si="22"/>
        <v>75432.999100000001</v>
      </c>
      <c r="CM89" s="103">
        <f t="shared" si="22"/>
        <v>79803.883160000012</v>
      </c>
      <c r="CN89" s="103">
        <f t="shared" si="22"/>
        <v>85881.308160000015</v>
      </c>
      <c r="CO89" s="103">
        <f t="shared" si="22"/>
        <v>87206.186809999999</v>
      </c>
      <c r="CP89" s="103">
        <f t="shared" si="22"/>
        <v>91239.166039999982</v>
      </c>
      <c r="CQ89" s="103">
        <f t="shared" si="21"/>
        <v>92612.664090000006</v>
      </c>
      <c r="CR89" s="103">
        <f t="shared" si="21"/>
        <v>97143.992169999998</v>
      </c>
      <c r="CS89" s="103">
        <f t="shared" si="20"/>
        <v>97630.186170000001</v>
      </c>
      <c r="CT89" s="103">
        <f t="shared" si="20"/>
        <v>99351.31293</v>
      </c>
      <c r="CU89" s="103">
        <f t="shared" si="20"/>
        <v>107857.27696</v>
      </c>
      <c r="CV89" s="103">
        <f t="shared" si="20"/>
        <v>113025.51918</v>
      </c>
      <c r="CW89" s="103">
        <f t="shared" si="20"/>
        <v>122197.56899</v>
      </c>
      <c r="CX89" s="103">
        <f t="shared" si="20"/>
        <v>121949.61004999999</v>
      </c>
      <c r="CY89" s="103">
        <f t="shared" si="20"/>
        <v>133739.81455000001</v>
      </c>
      <c r="CZ89" s="103">
        <f t="shared" si="20"/>
        <v>144081.16093000001</v>
      </c>
      <c r="DA89" s="103">
        <f t="shared" si="20"/>
        <v>151743.57837</v>
      </c>
      <c r="DB89" s="103">
        <f t="shared" si="20"/>
        <v>164557.22123999998</v>
      </c>
      <c r="DC89" s="103">
        <f t="shared" si="20"/>
        <v>173262.52481</v>
      </c>
      <c r="DD89" s="103">
        <f t="shared" si="20"/>
        <v>181012.45717000001</v>
      </c>
      <c r="DE89" s="103">
        <f t="shared" si="20"/>
        <v>185626.43823</v>
      </c>
      <c r="DF89" s="103">
        <f t="shared" si="20"/>
        <v>189790.68984000001</v>
      </c>
      <c r="DG89" s="103">
        <f t="shared" si="20"/>
        <v>192262.98633000001</v>
      </c>
      <c r="DH89" s="103">
        <f t="shared" si="19"/>
        <v>194504.34066999998</v>
      </c>
      <c r="DI89" s="103">
        <f t="shared" si="17"/>
        <v>201848.30103999999</v>
      </c>
      <c r="DJ89" s="103">
        <f t="shared" si="17"/>
        <v>211827.43289000003</v>
      </c>
      <c r="DK89" s="103">
        <f t="shared" si="17"/>
        <v>218911.27947000001</v>
      </c>
      <c r="DL89" s="103">
        <f t="shared" si="17"/>
        <v>222635.52551000001</v>
      </c>
      <c r="DM89" s="103">
        <f t="shared" si="17"/>
        <v>236674.37726000001</v>
      </c>
      <c r="DN89" s="103">
        <f t="shared" si="17"/>
        <v>248617.73287000001</v>
      </c>
      <c r="DO89" s="103">
        <f t="shared" si="17"/>
        <v>249551.22534999999</v>
      </c>
      <c r="DP89" s="103">
        <f t="shared" si="17"/>
        <v>243097</v>
      </c>
      <c r="DQ89" s="103">
        <f t="shared" si="17"/>
        <v>243707.17347000004</v>
      </c>
      <c r="DR89" s="103">
        <f t="shared" si="17"/>
        <v>251532.46590000001</v>
      </c>
      <c r="DS89" s="103">
        <f t="shared" si="17"/>
        <v>259109.79939</v>
      </c>
      <c r="DT89" s="103">
        <f t="shared" si="17"/>
        <v>264861.47441000002</v>
      </c>
      <c r="DU89" s="103">
        <f t="shared" si="17"/>
        <v>273236.16606000002</v>
      </c>
      <c r="DV89" s="103">
        <f t="shared" si="17"/>
        <v>282301.25319000002</v>
      </c>
    </row>
    <row r="90" spans="1:126" ht="15" x14ac:dyDescent="0.25">
      <c r="A90" s="10" t="s">
        <v>181</v>
      </c>
      <c r="B90" s="10" t="s">
        <v>166</v>
      </c>
      <c r="C90" s="2" t="s">
        <v>281</v>
      </c>
      <c r="D90" s="2" t="s">
        <v>281</v>
      </c>
      <c r="E90" s="2" t="s">
        <v>281</v>
      </c>
      <c r="F90" s="2" t="s">
        <v>281</v>
      </c>
      <c r="G90" s="2" t="s">
        <v>281</v>
      </c>
      <c r="H90" s="2" t="s">
        <v>281</v>
      </c>
      <c r="I90" s="2" t="s">
        <v>281</v>
      </c>
      <c r="J90" s="2" t="s">
        <v>281</v>
      </c>
      <c r="K90" s="2" t="s">
        <v>281</v>
      </c>
      <c r="L90" s="2" t="s">
        <v>281</v>
      </c>
      <c r="M90" s="2" t="s">
        <v>281</v>
      </c>
      <c r="N90" s="2" t="s">
        <v>281</v>
      </c>
      <c r="O90" s="2" t="s">
        <v>281</v>
      </c>
      <c r="P90" s="2" t="s">
        <v>281</v>
      </c>
      <c r="Q90" s="2" t="s">
        <v>281</v>
      </c>
      <c r="R90" s="2" t="s">
        <v>281</v>
      </c>
      <c r="S90" s="2">
        <v>17.579000000000001</v>
      </c>
      <c r="T90" s="2">
        <v>18.571999999999999</v>
      </c>
      <c r="U90" s="2">
        <v>18.734999999999999</v>
      </c>
      <c r="V90" s="2">
        <v>19.722999999999999</v>
      </c>
      <c r="W90" s="2">
        <v>20.204000000000001</v>
      </c>
      <c r="X90" s="2">
        <v>20.965</v>
      </c>
      <c r="Y90" s="2">
        <v>21.806000000000001</v>
      </c>
      <c r="Z90" s="2">
        <v>22.274000000000001</v>
      </c>
      <c r="AA90" s="2">
        <v>22.611000000000001</v>
      </c>
      <c r="AB90" s="2">
        <v>23.25</v>
      </c>
      <c r="AC90" s="2">
        <v>24.751000000000001</v>
      </c>
      <c r="AD90" s="2">
        <v>25.841000000000001</v>
      </c>
      <c r="AE90" s="2">
        <v>26.314</v>
      </c>
      <c r="AF90" s="2">
        <v>27.835000000000001</v>
      </c>
      <c r="AG90" s="2">
        <v>29.417999999999999</v>
      </c>
      <c r="AH90" s="2">
        <v>30.68</v>
      </c>
      <c r="AI90" s="2">
        <v>31.890999999999998</v>
      </c>
      <c r="AJ90" s="2">
        <v>34.543999999999997</v>
      </c>
      <c r="AK90" s="2">
        <v>36.808</v>
      </c>
      <c r="AL90" s="2">
        <v>37.267000000000003</v>
      </c>
      <c r="AM90" s="2">
        <v>38.295999999999999</v>
      </c>
      <c r="AN90" s="2">
        <v>38.569000000000003</v>
      </c>
      <c r="AO90" s="2">
        <v>39.46</v>
      </c>
      <c r="AP90" s="2">
        <v>39.262999999999998</v>
      </c>
      <c r="AQ90" s="2">
        <v>39.651000000000003</v>
      </c>
      <c r="AR90" s="2">
        <v>41.8</v>
      </c>
      <c r="AS90" s="2">
        <v>41.701000000000001</v>
      </c>
      <c r="AT90" s="2">
        <v>46.81</v>
      </c>
      <c r="AU90" s="2">
        <v>46.95</v>
      </c>
      <c r="AV90" s="2">
        <v>50.469000000000001</v>
      </c>
      <c r="AW90" s="2">
        <v>56.1</v>
      </c>
      <c r="AX90" s="2">
        <v>59.061999999999998</v>
      </c>
      <c r="AY90" s="2">
        <v>63.036999999999999</v>
      </c>
      <c r="AZ90" s="2">
        <v>66.63</v>
      </c>
      <c r="BA90" s="2">
        <v>68.349000000000004</v>
      </c>
      <c r="BB90" s="2">
        <v>72.448999999999998</v>
      </c>
      <c r="BC90" s="2">
        <v>73.445999999999998</v>
      </c>
      <c r="BD90" s="2">
        <v>76.227000000000004</v>
      </c>
      <c r="BE90" s="2">
        <v>80.591999999999999</v>
      </c>
      <c r="BF90" s="2">
        <v>86.376999999999995</v>
      </c>
      <c r="BG90" s="2">
        <v>90.01</v>
      </c>
      <c r="BH90" s="2">
        <v>90.06</v>
      </c>
      <c r="BI90" s="2">
        <v>90.655000000000001</v>
      </c>
      <c r="BJ90" s="2">
        <v>95.608999999999995</v>
      </c>
      <c r="BK90" s="2">
        <v>100.25700000000001</v>
      </c>
      <c r="BL90" s="2">
        <v>101.29600000000001</v>
      </c>
      <c r="BM90" s="2">
        <v>100</v>
      </c>
      <c r="BN90" s="2">
        <v>98.909000000000006</v>
      </c>
      <c r="BO90" s="2">
        <v>101.33499999999999</v>
      </c>
      <c r="BP90" s="2">
        <v>104.836</v>
      </c>
      <c r="BQ90" s="2">
        <v>105.879</v>
      </c>
      <c r="BR90" s="2">
        <v>109.05</v>
      </c>
      <c r="BS90" s="46" t="s">
        <v>1213</v>
      </c>
      <c r="BT90" s="40"/>
      <c r="BU90" s="97" t="str">
        <f t="shared" si="16"/>
        <v xml:space="preserve">      Performing arts, spectator sports, museums, and related activities</v>
      </c>
      <c r="BZ90" s="100">
        <f>GO!BM90</f>
        <v>132251</v>
      </c>
      <c r="CB90" s="103">
        <f t="shared" si="22"/>
        <v>28838.653060000004</v>
      </c>
      <c r="CC90" s="103">
        <f t="shared" si="22"/>
        <v>29457.587740000003</v>
      </c>
      <c r="CD90" s="103">
        <f t="shared" si="22"/>
        <v>29903.27361</v>
      </c>
      <c r="CE90" s="103">
        <f t="shared" si="22"/>
        <v>30748.357500000002</v>
      </c>
      <c r="CF90" s="103">
        <f t="shared" si="22"/>
        <v>32733.445010000003</v>
      </c>
      <c r="CG90" s="103">
        <f t="shared" si="22"/>
        <v>34174.980909999998</v>
      </c>
      <c r="CH90" s="103">
        <f t="shared" si="22"/>
        <v>34800.528139999995</v>
      </c>
      <c r="CI90" s="103">
        <f t="shared" si="22"/>
        <v>36812.065849999999</v>
      </c>
      <c r="CJ90" s="103">
        <f t="shared" si="22"/>
        <v>38905.599180000005</v>
      </c>
      <c r="CK90" s="103">
        <f t="shared" si="22"/>
        <v>40574.606800000001</v>
      </c>
      <c r="CL90" s="103">
        <f t="shared" si="22"/>
        <v>42176.166409999998</v>
      </c>
      <c r="CM90" s="103">
        <f t="shared" si="22"/>
        <v>45684.78544</v>
      </c>
      <c r="CN90" s="103">
        <f t="shared" si="22"/>
        <v>48678.948080000002</v>
      </c>
      <c r="CO90" s="103">
        <f t="shared" si="22"/>
        <v>49285.980170000003</v>
      </c>
      <c r="CP90" s="103">
        <f t="shared" si="22"/>
        <v>50646.842960000002</v>
      </c>
      <c r="CQ90" s="103">
        <f t="shared" si="21"/>
        <v>51007.888190000005</v>
      </c>
      <c r="CR90" s="103">
        <f t="shared" si="21"/>
        <v>52186.244599999998</v>
      </c>
      <c r="CS90" s="103">
        <f t="shared" si="20"/>
        <v>51925.710129999992</v>
      </c>
      <c r="CT90" s="103">
        <f t="shared" si="20"/>
        <v>52438.844010000008</v>
      </c>
      <c r="CU90" s="103">
        <f t="shared" si="20"/>
        <v>55280.917999999998</v>
      </c>
      <c r="CV90" s="103">
        <f t="shared" si="20"/>
        <v>55149.989510000007</v>
      </c>
      <c r="CW90" s="103">
        <f t="shared" si="20"/>
        <v>61906.693100000004</v>
      </c>
      <c r="CX90" s="103">
        <f t="shared" si="20"/>
        <v>62091.844500000007</v>
      </c>
      <c r="CY90" s="103">
        <f t="shared" si="20"/>
        <v>66745.757190000004</v>
      </c>
      <c r="CZ90" s="103">
        <f t="shared" si="20"/>
        <v>74192.811000000002</v>
      </c>
      <c r="DA90" s="103">
        <f t="shared" si="20"/>
        <v>78110.085619999998</v>
      </c>
      <c r="DB90" s="103">
        <f t="shared" si="20"/>
        <v>83367.062869999994</v>
      </c>
      <c r="DC90" s="103">
        <f t="shared" si="20"/>
        <v>88118.841299999985</v>
      </c>
      <c r="DD90" s="103">
        <f t="shared" si="20"/>
        <v>90392.235990000016</v>
      </c>
      <c r="DE90" s="103">
        <f t="shared" si="20"/>
        <v>95814.526989999998</v>
      </c>
      <c r="DF90" s="103">
        <f t="shared" si="20"/>
        <v>97133.069460000013</v>
      </c>
      <c r="DG90" s="103">
        <f t="shared" si="20"/>
        <v>100810.96977</v>
      </c>
      <c r="DH90" s="103">
        <f t="shared" si="19"/>
        <v>106583.72592</v>
      </c>
      <c r="DI90" s="103">
        <f t="shared" si="17"/>
        <v>114234.44626999999</v>
      </c>
      <c r="DJ90" s="103">
        <f t="shared" si="17"/>
        <v>119039.1251</v>
      </c>
      <c r="DK90" s="103">
        <f t="shared" si="17"/>
        <v>119105.25060000001</v>
      </c>
      <c r="DL90" s="103">
        <f t="shared" si="17"/>
        <v>119892.14405</v>
      </c>
      <c r="DM90" s="103">
        <f t="shared" si="17"/>
        <v>126443.85858999999</v>
      </c>
      <c r="DN90" s="103">
        <f t="shared" si="17"/>
        <v>132590.88507000002</v>
      </c>
      <c r="DO90" s="103">
        <f t="shared" si="17"/>
        <v>133964.97296000001</v>
      </c>
      <c r="DP90" s="103">
        <f t="shared" si="17"/>
        <v>132251</v>
      </c>
      <c r="DQ90" s="103">
        <f t="shared" si="17"/>
        <v>130808.14159</v>
      </c>
      <c r="DR90" s="103">
        <f t="shared" si="17"/>
        <v>134016.55085</v>
      </c>
      <c r="DS90" s="103">
        <f t="shared" si="17"/>
        <v>138646.65836</v>
      </c>
      <c r="DT90" s="103">
        <f t="shared" si="17"/>
        <v>140026.03629000002</v>
      </c>
      <c r="DU90" s="103">
        <f t="shared" si="17"/>
        <v>144219.71549999999</v>
      </c>
      <c r="DV90" s="103" t="e">
        <f t="shared" si="17"/>
        <v>#VALUE!</v>
      </c>
    </row>
    <row r="91" spans="1:126" ht="15" x14ac:dyDescent="0.25">
      <c r="A91" s="10" t="s">
        <v>183</v>
      </c>
      <c r="B91" s="10" t="s">
        <v>168</v>
      </c>
      <c r="C91" s="2" t="s">
        <v>281</v>
      </c>
      <c r="D91" s="2" t="s">
        <v>281</v>
      </c>
      <c r="E91" s="2" t="s">
        <v>281</v>
      </c>
      <c r="F91" s="2" t="s">
        <v>281</v>
      </c>
      <c r="G91" s="2" t="s">
        <v>281</v>
      </c>
      <c r="H91" s="2" t="s">
        <v>281</v>
      </c>
      <c r="I91" s="2" t="s">
        <v>281</v>
      </c>
      <c r="J91" s="2" t="s">
        <v>281</v>
      </c>
      <c r="K91" s="2" t="s">
        <v>281</v>
      </c>
      <c r="L91" s="2" t="s">
        <v>281</v>
      </c>
      <c r="M91" s="2" t="s">
        <v>281</v>
      </c>
      <c r="N91" s="2" t="s">
        <v>281</v>
      </c>
      <c r="O91" s="2" t="s">
        <v>281</v>
      </c>
      <c r="P91" s="2" t="s">
        <v>281</v>
      </c>
      <c r="Q91" s="2" t="s">
        <v>281</v>
      </c>
      <c r="R91" s="2" t="s">
        <v>281</v>
      </c>
      <c r="S91" s="2">
        <v>17.721</v>
      </c>
      <c r="T91" s="2">
        <v>18.079999999999998</v>
      </c>
      <c r="U91" s="2">
        <v>17.571999999999999</v>
      </c>
      <c r="V91" s="2">
        <v>18.079000000000001</v>
      </c>
      <c r="W91" s="2">
        <v>18.318999999999999</v>
      </c>
      <c r="X91" s="2">
        <v>18.593</v>
      </c>
      <c r="Y91" s="2">
        <v>19.207000000000001</v>
      </c>
      <c r="Z91" s="2">
        <v>19.632999999999999</v>
      </c>
      <c r="AA91" s="2">
        <v>19.602</v>
      </c>
      <c r="AB91" s="2">
        <v>20.303999999999998</v>
      </c>
      <c r="AC91" s="2">
        <v>22.286000000000001</v>
      </c>
      <c r="AD91" s="2">
        <v>23.922000000000001</v>
      </c>
      <c r="AE91" s="2">
        <v>25.564</v>
      </c>
      <c r="AF91" s="2">
        <v>27.512</v>
      </c>
      <c r="AG91" s="2">
        <v>29.405000000000001</v>
      </c>
      <c r="AH91" s="2">
        <v>29.885000000000002</v>
      </c>
      <c r="AI91" s="2">
        <v>30.555</v>
      </c>
      <c r="AJ91" s="2">
        <v>31.608000000000001</v>
      </c>
      <c r="AK91" s="2">
        <v>34.335999999999999</v>
      </c>
      <c r="AL91" s="2">
        <v>34.960999999999999</v>
      </c>
      <c r="AM91" s="2">
        <v>37.195</v>
      </c>
      <c r="AN91" s="2">
        <v>38.03</v>
      </c>
      <c r="AO91" s="2">
        <v>40.814999999999998</v>
      </c>
      <c r="AP91" s="2">
        <v>41.387</v>
      </c>
      <c r="AQ91" s="2">
        <v>42.401000000000003</v>
      </c>
      <c r="AR91" s="2">
        <v>47.219000000000001</v>
      </c>
      <c r="AS91" s="2">
        <v>51.524000000000001</v>
      </c>
      <c r="AT91" s="2">
        <v>54.012999999999998</v>
      </c>
      <c r="AU91" s="2">
        <v>53.671999999999997</v>
      </c>
      <c r="AV91" s="2">
        <v>59.871000000000002</v>
      </c>
      <c r="AW91" s="2">
        <v>62.805999999999997</v>
      </c>
      <c r="AX91" s="2">
        <v>66.168000000000006</v>
      </c>
      <c r="AY91" s="2">
        <v>72.759</v>
      </c>
      <c r="AZ91" s="2">
        <v>76.349999999999994</v>
      </c>
      <c r="BA91" s="2">
        <v>81.039000000000001</v>
      </c>
      <c r="BB91" s="2">
        <v>80.643000000000001</v>
      </c>
      <c r="BC91" s="2">
        <v>83.117000000000004</v>
      </c>
      <c r="BD91" s="2">
        <v>82.228999999999999</v>
      </c>
      <c r="BE91" s="2">
        <v>79.375</v>
      </c>
      <c r="BF91" s="2">
        <v>79.337999999999994</v>
      </c>
      <c r="BG91" s="2">
        <v>83.968999999999994</v>
      </c>
      <c r="BH91" s="2">
        <v>90.099000000000004</v>
      </c>
      <c r="BI91" s="2">
        <v>92.703000000000003</v>
      </c>
      <c r="BJ91" s="2">
        <v>99.43</v>
      </c>
      <c r="BK91" s="2">
        <v>104.655</v>
      </c>
      <c r="BL91" s="2">
        <v>104.26900000000001</v>
      </c>
      <c r="BM91" s="2">
        <v>100</v>
      </c>
      <c r="BN91" s="2">
        <v>101.858</v>
      </c>
      <c r="BO91" s="2">
        <v>106.032</v>
      </c>
      <c r="BP91" s="2">
        <v>108.688</v>
      </c>
      <c r="BQ91" s="2">
        <v>112.64100000000001</v>
      </c>
      <c r="BR91" s="2">
        <v>116.414</v>
      </c>
      <c r="BS91" s="45" t="s">
        <v>435</v>
      </c>
      <c r="BT91" s="40"/>
      <c r="BU91" s="97" t="str">
        <f t="shared" si="16"/>
        <v xml:space="preserve">      Amusements, gambling, and recreation industries</v>
      </c>
      <c r="BZ91" s="100">
        <f>GO!BM91</f>
        <v>110845</v>
      </c>
      <c r="CB91" s="103">
        <f t="shared" si="22"/>
        <v>21289.99915</v>
      </c>
      <c r="CC91" s="103">
        <f t="shared" si="22"/>
        <v>21762.198849999997</v>
      </c>
      <c r="CD91" s="103">
        <f t="shared" si="22"/>
        <v>21727.836899999998</v>
      </c>
      <c r="CE91" s="103">
        <f t="shared" si="22"/>
        <v>22505.968799999999</v>
      </c>
      <c r="CF91" s="103">
        <f t="shared" si="22"/>
        <v>24702.916700000002</v>
      </c>
      <c r="CG91" s="103">
        <f t="shared" si="22"/>
        <v>26516.340899999999</v>
      </c>
      <c r="CH91" s="103">
        <f t="shared" si="22"/>
        <v>28336.415800000002</v>
      </c>
      <c r="CI91" s="103">
        <f t="shared" si="22"/>
        <v>30495.6764</v>
      </c>
      <c r="CJ91" s="103">
        <f t="shared" si="22"/>
        <v>32593.972250000003</v>
      </c>
      <c r="CK91" s="103">
        <f t="shared" si="22"/>
        <v>33126.028250000003</v>
      </c>
      <c r="CL91" s="103">
        <f t="shared" si="22"/>
        <v>33868.689750000005</v>
      </c>
      <c r="CM91" s="103">
        <f t="shared" si="22"/>
        <v>35035.887600000002</v>
      </c>
      <c r="CN91" s="103">
        <f t="shared" si="22"/>
        <v>38059.739200000004</v>
      </c>
      <c r="CO91" s="103">
        <f t="shared" si="22"/>
        <v>38752.520450000004</v>
      </c>
      <c r="CP91" s="103">
        <f t="shared" si="22"/>
        <v>41228.797749999998</v>
      </c>
      <c r="CQ91" s="103">
        <f t="shared" si="21"/>
        <v>42154.353500000005</v>
      </c>
      <c r="CR91" s="103">
        <f t="shared" si="21"/>
        <v>45241.386749999998</v>
      </c>
      <c r="CS91" s="103">
        <f t="shared" si="20"/>
        <v>45875.420149999998</v>
      </c>
      <c r="CT91" s="103">
        <f t="shared" si="20"/>
        <v>46999.388450000006</v>
      </c>
      <c r="CU91" s="103">
        <f t="shared" si="20"/>
        <v>52339.900549999998</v>
      </c>
      <c r="CV91" s="103">
        <f t="shared" si="20"/>
        <v>57111.777800000003</v>
      </c>
      <c r="CW91" s="103">
        <f t="shared" si="20"/>
        <v>59870.709849999992</v>
      </c>
      <c r="CX91" s="103">
        <f t="shared" si="20"/>
        <v>59492.7284</v>
      </c>
      <c r="CY91" s="103">
        <f t="shared" si="20"/>
        <v>66364.009950000007</v>
      </c>
      <c r="CZ91" s="103">
        <f t="shared" si="20"/>
        <v>69617.310700000002</v>
      </c>
      <c r="DA91" s="103">
        <f t="shared" si="20"/>
        <v>73343.919600000008</v>
      </c>
      <c r="DB91" s="103">
        <f t="shared" si="20"/>
        <v>80649.71355</v>
      </c>
      <c r="DC91" s="103">
        <f t="shared" si="20"/>
        <v>84630.157500000001</v>
      </c>
      <c r="DD91" s="103">
        <f t="shared" si="20"/>
        <v>89827.679550000001</v>
      </c>
      <c r="DE91" s="103">
        <f t="shared" si="20"/>
        <v>89388.73335000001</v>
      </c>
      <c r="DF91" s="103">
        <f t="shared" si="20"/>
        <v>92131.038650000002</v>
      </c>
      <c r="DG91" s="103">
        <f t="shared" si="20"/>
        <v>91146.735050000003</v>
      </c>
      <c r="DH91" s="103">
        <f t="shared" si="19"/>
        <v>87983.21875</v>
      </c>
      <c r="DI91" s="103">
        <f t="shared" si="17"/>
        <v>87942.206099999996</v>
      </c>
      <c r="DJ91" s="103">
        <f t="shared" si="17"/>
        <v>93075.438049999997</v>
      </c>
      <c r="DK91" s="103">
        <f t="shared" si="17"/>
        <v>99870.236550000016</v>
      </c>
      <c r="DL91" s="103">
        <f t="shared" si="17"/>
        <v>102756.64035</v>
      </c>
      <c r="DM91" s="103">
        <f t="shared" si="17"/>
        <v>110213.18350000001</v>
      </c>
      <c r="DN91" s="103">
        <f t="shared" si="17"/>
        <v>116004.83474999999</v>
      </c>
      <c r="DO91" s="103">
        <f t="shared" si="17"/>
        <v>115576.97305</v>
      </c>
      <c r="DP91" s="103">
        <f t="shared" si="17"/>
        <v>110845</v>
      </c>
      <c r="DQ91" s="103">
        <f t="shared" si="17"/>
        <v>112904.5001</v>
      </c>
      <c r="DR91" s="103">
        <f t="shared" si="17"/>
        <v>117531.17039999999</v>
      </c>
      <c r="DS91" s="103">
        <f t="shared" si="17"/>
        <v>120475.2136</v>
      </c>
      <c r="DT91" s="103">
        <f t="shared" si="17"/>
        <v>124856.91645000002</v>
      </c>
      <c r="DU91" s="103">
        <f t="shared" si="17"/>
        <v>129039.0983</v>
      </c>
      <c r="DV91" s="103" t="e">
        <f t="shared" si="17"/>
        <v>#VALUE!</v>
      </c>
    </row>
    <row r="92" spans="1:126" ht="15" x14ac:dyDescent="0.25">
      <c r="A92" s="10" t="s">
        <v>185</v>
      </c>
      <c r="B92" s="8" t="s">
        <v>170</v>
      </c>
      <c r="C92" s="2">
        <v>21.591999999999999</v>
      </c>
      <c r="D92" s="2">
        <v>20.242999999999999</v>
      </c>
      <c r="E92" s="2">
        <v>19.728999999999999</v>
      </c>
      <c r="F92" s="2">
        <v>19.998000000000001</v>
      </c>
      <c r="G92" s="2">
        <v>22.183</v>
      </c>
      <c r="H92" s="2">
        <v>22.683</v>
      </c>
      <c r="I92" s="2">
        <v>23.111999999999998</v>
      </c>
      <c r="J92" s="2">
        <v>22.806999999999999</v>
      </c>
      <c r="K92" s="2">
        <v>23.390999999999998</v>
      </c>
      <c r="L92" s="2">
        <v>24.556999999999999</v>
      </c>
      <c r="M92" s="2">
        <v>24.896000000000001</v>
      </c>
      <c r="N92" s="2">
        <v>24.489000000000001</v>
      </c>
      <c r="O92" s="2">
        <v>24.876000000000001</v>
      </c>
      <c r="P92" s="2">
        <v>25.161999999999999</v>
      </c>
      <c r="Q92" s="2">
        <v>25.166</v>
      </c>
      <c r="R92" s="2">
        <v>26.079000000000001</v>
      </c>
      <c r="S92" s="2">
        <v>26.896000000000001</v>
      </c>
      <c r="T92" s="2">
        <v>28.436</v>
      </c>
      <c r="U92" s="2">
        <v>30.667000000000002</v>
      </c>
      <c r="V92" s="2">
        <v>32.213000000000001</v>
      </c>
      <c r="W92" s="2">
        <v>32.442</v>
      </c>
      <c r="X92" s="2">
        <v>34.686</v>
      </c>
      <c r="Y92" s="2">
        <v>35.557000000000002</v>
      </c>
      <c r="Z92" s="2">
        <v>37.015000000000001</v>
      </c>
      <c r="AA92" s="2">
        <v>36.793999999999997</v>
      </c>
      <c r="AB92" s="2">
        <v>40.313000000000002</v>
      </c>
      <c r="AC92" s="2">
        <v>42.170999999999999</v>
      </c>
      <c r="AD92" s="2">
        <v>41.305</v>
      </c>
      <c r="AE92" s="2">
        <v>42.588000000000001</v>
      </c>
      <c r="AF92" s="2">
        <v>44.935000000000002</v>
      </c>
      <c r="AG92" s="2">
        <v>45.92</v>
      </c>
      <c r="AH92" s="2">
        <v>48.453000000000003</v>
      </c>
      <c r="AI92" s="2">
        <v>50.777000000000001</v>
      </c>
      <c r="AJ92" s="2">
        <v>50.942</v>
      </c>
      <c r="AK92" s="2">
        <v>52.104999999999997</v>
      </c>
      <c r="AL92" s="2">
        <v>52.908000000000001</v>
      </c>
      <c r="AM92" s="2">
        <v>55.070999999999998</v>
      </c>
      <c r="AN92" s="2">
        <v>57.826000000000001</v>
      </c>
      <c r="AO92" s="2">
        <v>59.676000000000002</v>
      </c>
      <c r="AP92" s="2">
        <v>61.872999999999998</v>
      </c>
      <c r="AQ92" s="2">
        <v>65.903999999999996</v>
      </c>
      <c r="AR92" s="2">
        <v>70.475999999999999</v>
      </c>
      <c r="AS92" s="2">
        <v>71.536000000000001</v>
      </c>
      <c r="AT92" s="2">
        <v>73.518000000000001</v>
      </c>
      <c r="AU92" s="2">
        <v>72.379000000000005</v>
      </c>
      <c r="AV92" s="2">
        <v>74.171999999999997</v>
      </c>
      <c r="AW92" s="2">
        <v>76.712999999999994</v>
      </c>
      <c r="AX92" s="2">
        <v>79.468999999999994</v>
      </c>
      <c r="AY92" s="2">
        <v>80.915000000000006</v>
      </c>
      <c r="AZ92" s="2">
        <v>82.991</v>
      </c>
      <c r="BA92" s="2">
        <v>86.046999999999997</v>
      </c>
      <c r="BB92" s="2">
        <v>88.701999999999998</v>
      </c>
      <c r="BC92" s="2">
        <v>91.382000000000005</v>
      </c>
      <c r="BD92" s="2">
        <v>96.736000000000004</v>
      </c>
      <c r="BE92" s="2">
        <v>95.638999999999996</v>
      </c>
      <c r="BF92" s="2">
        <v>97.863</v>
      </c>
      <c r="BG92" s="2">
        <v>100.33</v>
      </c>
      <c r="BH92" s="2">
        <v>103.84699999999999</v>
      </c>
      <c r="BI92" s="2">
        <v>105.941</v>
      </c>
      <c r="BJ92" s="2">
        <v>108.16</v>
      </c>
      <c r="BK92" s="2">
        <v>108.05200000000001</v>
      </c>
      <c r="BL92" s="2">
        <v>105.634</v>
      </c>
      <c r="BM92" s="2">
        <v>100</v>
      </c>
      <c r="BN92" s="2">
        <v>101.679</v>
      </c>
      <c r="BO92" s="2">
        <v>105.678</v>
      </c>
      <c r="BP92" s="2">
        <v>109.057</v>
      </c>
      <c r="BQ92" s="2">
        <v>111.026</v>
      </c>
      <c r="BR92" s="2">
        <v>115.264</v>
      </c>
      <c r="BS92" s="45">
        <v>120.96899999999999</v>
      </c>
      <c r="BT92" s="40"/>
      <c r="BU92" s="97" t="str">
        <f t="shared" si="16"/>
        <v xml:space="preserve">    Accommodation and food services</v>
      </c>
      <c r="BZ92" s="100">
        <f>GO!BM92</f>
        <v>699987</v>
      </c>
      <c r="CB92" s="103">
        <f t="shared" si="22"/>
        <v>248894.37759000005</v>
      </c>
      <c r="CC92" s="103">
        <f t="shared" si="22"/>
        <v>259100.18805</v>
      </c>
      <c r="CD92" s="103">
        <f t="shared" si="22"/>
        <v>257553.21677999999</v>
      </c>
      <c r="CE92" s="103">
        <f t="shared" si="22"/>
        <v>282185.75931000005</v>
      </c>
      <c r="CF92" s="103">
        <f t="shared" si="22"/>
        <v>295191.51776999998</v>
      </c>
      <c r="CG92" s="103">
        <f t="shared" si="22"/>
        <v>289129.63034999999</v>
      </c>
      <c r="CH92" s="103">
        <f t="shared" si="22"/>
        <v>298110.46356</v>
      </c>
      <c r="CI92" s="103">
        <f t="shared" si="22"/>
        <v>314539.15845000005</v>
      </c>
      <c r="CJ92" s="103">
        <f t="shared" si="22"/>
        <v>321434.03040000005</v>
      </c>
      <c r="CK92" s="103">
        <f t="shared" si="22"/>
        <v>339164.70111000002</v>
      </c>
      <c r="CL92" s="103">
        <f t="shared" si="22"/>
        <v>355432.39899000007</v>
      </c>
      <c r="CM92" s="103">
        <f t="shared" si="22"/>
        <v>356587.37754000002</v>
      </c>
      <c r="CN92" s="103">
        <f t="shared" si="22"/>
        <v>364728.22635000001</v>
      </c>
      <c r="CO92" s="103">
        <f t="shared" si="22"/>
        <v>370349.12196000002</v>
      </c>
      <c r="CP92" s="103">
        <f t="shared" si="22"/>
        <v>385489.84077000001</v>
      </c>
      <c r="CQ92" s="103">
        <f t="shared" si="21"/>
        <v>404774.48262000002</v>
      </c>
      <c r="CR92" s="103">
        <f t="shared" si="21"/>
        <v>417724.24212000007</v>
      </c>
      <c r="CS92" s="103">
        <f t="shared" si="20"/>
        <v>433102.95650999999</v>
      </c>
      <c r="CT92" s="103">
        <f t="shared" si="20"/>
        <v>461319.43247999996</v>
      </c>
      <c r="CU92" s="103">
        <f t="shared" si="20"/>
        <v>493322.83811999997</v>
      </c>
      <c r="CV92" s="103">
        <f t="shared" si="20"/>
        <v>500742.70032</v>
      </c>
      <c r="CW92" s="103">
        <f t="shared" si="20"/>
        <v>514616.44266000006</v>
      </c>
      <c r="CX92" s="103">
        <f t="shared" si="20"/>
        <v>506643.59073000005</v>
      </c>
      <c r="CY92" s="103">
        <f t="shared" si="20"/>
        <v>519194.35764</v>
      </c>
      <c r="CZ92" s="103">
        <f t="shared" si="20"/>
        <v>536981.02731000003</v>
      </c>
      <c r="DA92" s="103">
        <f t="shared" si="20"/>
        <v>556272.66902999999</v>
      </c>
      <c r="DB92" s="103">
        <f t="shared" si="20"/>
        <v>566394.48105000006</v>
      </c>
      <c r="DC92" s="103">
        <f t="shared" si="20"/>
        <v>580926.21117000002</v>
      </c>
      <c r="DD92" s="103">
        <f t="shared" si="20"/>
        <v>602317.81388999999</v>
      </c>
      <c r="DE92" s="103">
        <f t="shared" si="20"/>
        <v>620902.46874000004</v>
      </c>
      <c r="DF92" s="103">
        <f t="shared" si="20"/>
        <v>639662.12034000002</v>
      </c>
      <c r="DG92" s="103">
        <f t="shared" si="20"/>
        <v>677139.42431999999</v>
      </c>
      <c r="DH92" s="103">
        <f t="shared" si="19"/>
        <v>669460.56692999997</v>
      </c>
      <c r="DI92" s="103">
        <f t="shared" si="17"/>
        <v>685028.27781</v>
      </c>
      <c r="DJ92" s="103">
        <f t="shared" si="17"/>
        <v>702296.9571</v>
      </c>
      <c r="DK92" s="103">
        <f t="shared" si="17"/>
        <v>726915.49988999998</v>
      </c>
      <c r="DL92" s="103">
        <f t="shared" si="17"/>
        <v>741573.22767000005</v>
      </c>
      <c r="DM92" s="103">
        <f t="shared" si="17"/>
        <v>757105.93920000002</v>
      </c>
      <c r="DN92" s="103">
        <f t="shared" si="17"/>
        <v>756349.95324000006</v>
      </c>
      <c r="DO92" s="103">
        <f t="shared" si="17"/>
        <v>739424.26757999999</v>
      </c>
      <c r="DP92" s="103">
        <f t="shared" si="17"/>
        <v>699987</v>
      </c>
      <c r="DQ92" s="103">
        <f t="shared" si="17"/>
        <v>711739.78173000005</v>
      </c>
      <c r="DR92" s="103">
        <f t="shared" si="17"/>
        <v>739732.26186000009</v>
      </c>
      <c r="DS92" s="103">
        <f t="shared" si="17"/>
        <v>763384.82259</v>
      </c>
      <c r="DT92" s="103">
        <f t="shared" si="17"/>
        <v>777167.56662000006</v>
      </c>
      <c r="DU92" s="103">
        <f t="shared" si="17"/>
        <v>806833.01568000007</v>
      </c>
      <c r="DV92" s="103">
        <f t="shared" si="17"/>
        <v>846767.27402999997</v>
      </c>
    </row>
    <row r="93" spans="1:126" ht="15" x14ac:dyDescent="0.25">
      <c r="A93" s="10" t="s">
        <v>187</v>
      </c>
      <c r="B93" s="10" t="s">
        <v>172</v>
      </c>
      <c r="C93" s="2">
        <v>14.742000000000001</v>
      </c>
      <c r="D93" s="2">
        <v>13.121</v>
      </c>
      <c r="E93" s="2">
        <v>12.452999999999999</v>
      </c>
      <c r="F93" s="2">
        <v>12.385999999999999</v>
      </c>
      <c r="G93" s="2">
        <v>12.712999999999999</v>
      </c>
      <c r="H93" s="2">
        <v>12.866</v>
      </c>
      <c r="I93" s="2">
        <v>13.099</v>
      </c>
      <c r="J93" s="2">
        <v>13.156000000000001</v>
      </c>
      <c r="K93" s="2">
        <v>13.335000000000001</v>
      </c>
      <c r="L93" s="2">
        <v>13.615</v>
      </c>
      <c r="M93" s="2">
        <v>14.177</v>
      </c>
      <c r="N93" s="2">
        <v>13.692</v>
      </c>
      <c r="O93" s="2">
        <v>13.817</v>
      </c>
      <c r="P93" s="2">
        <v>14.315</v>
      </c>
      <c r="Q93" s="2">
        <v>14.555999999999999</v>
      </c>
      <c r="R93" s="2">
        <v>15.539</v>
      </c>
      <c r="S93" s="2">
        <v>16.696000000000002</v>
      </c>
      <c r="T93" s="2">
        <v>18.463000000000001</v>
      </c>
      <c r="U93" s="2">
        <v>21.154</v>
      </c>
      <c r="V93" s="2">
        <v>23.327999999999999</v>
      </c>
      <c r="W93" s="2">
        <v>26.026</v>
      </c>
      <c r="X93" s="2">
        <v>27.393999999999998</v>
      </c>
      <c r="Y93" s="2">
        <v>27.949000000000002</v>
      </c>
      <c r="Z93" s="2">
        <v>28.478000000000002</v>
      </c>
      <c r="AA93" s="2">
        <v>26.783999999999999</v>
      </c>
      <c r="AB93" s="2">
        <v>31.895</v>
      </c>
      <c r="AC93" s="2">
        <v>33.348999999999997</v>
      </c>
      <c r="AD93" s="2">
        <v>32.823</v>
      </c>
      <c r="AE93" s="2">
        <v>33.466000000000001</v>
      </c>
      <c r="AF93" s="2">
        <v>36.255000000000003</v>
      </c>
      <c r="AG93" s="2">
        <v>37.253999999999998</v>
      </c>
      <c r="AH93" s="2">
        <v>40.027000000000001</v>
      </c>
      <c r="AI93" s="2">
        <v>43.628</v>
      </c>
      <c r="AJ93" s="2">
        <v>44.436</v>
      </c>
      <c r="AK93" s="2">
        <v>47.73</v>
      </c>
      <c r="AL93" s="2">
        <v>48.448999999999998</v>
      </c>
      <c r="AM93" s="2">
        <v>50.694000000000003</v>
      </c>
      <c r="AN93" s="2">
        <v>56.561999999999998</v>
      </c>
      <c r="AO93" s="2">
        <v>60.930999999999997</v>
      </c>
      <c r="AP93" s="2">
        <v>62.527999999999999</v>
      </c>
      <c r="AQ93" s="2">
        <v>68.578999999999994</v>
      </c>
      <c r="AR93" s="2">
        <v>72.668999999999997</v>
      </c>
      <c r="AS93" s="2">
        <v>73.391999999999996</v>
      </c>
      <c r="AT93" s="2">
        <v>73.683000000000007</v>
      </c>
      <c r="AU93" s="2">
        <v>71.832999999999998</v>
      </c>
      <c r="AV93" s="2">
        <v>75.727000000000004</v>
      </c>
      <c r="AW93" s="2">
        <v>77.233000000000004</v>
      </c>
      <c r="AX93" s="2">
        <v>81.421000000000006</v>
      </c>
      <c r="AY93" s="2">
        <v>84.736999999999995</v>
      </c>
      <c r="AZ93" s="2">
        <v>88.463999999999999</v>
      </c>
      <c r="BA93" s="2">
        <v>91.885999999999996</v>
      </c>
      <c r="BB93" s="2">
        <v>93.99</v>
      </c>
      <c r="BC93" s="2">
        <v>97.915999999999997</v>
      </c>
      <c r="BD93" s="2">
        <v>106.759</v>
      </c>
      <c r="BE93" s="2">
        <v>99.244</v>
      </c>
      <c r="BF93" s="2">
        <v>100.669</v>
      </c>
      <c r="BG93" s="2">
        <v>103.009</v>
      </c>
      <c r="BH93" s="2">
        <v>108.46299999999999</v>
      </c>
      <c r="BI93" s="2">
        <v>111.071</v>
      </c>
      <c r="BJ93" s="2">
        <v>113.04</v>
      </c>
      <c r="BK93" s="2">
        <v>111.82599999999999</v>
      </c>
      <c r="BL93" s="2">
        <v>109.02200000000001</v>
      </c>
      <c r="BM93" s="2">
        <v>100</v>
      </c>
      <c r="BN93" s="2">
        <v>100.157</v>
      </c>
      <c r="BO93" s="2">
        <v>103.85599999999999</v>
      </c>
      <c r="BP93" s="2">
        <v>108.551</v>
      </c>
      <c r="BQ93" s="2">
        <v>110.98099999999999</v>
      </c>
      <c r="BR93" s="2">
        <v>115.277</v>
      </c>
      <c r="BS93" s="45" t="s">
        <v>436</v>
      </c>
      <c r="BT93" s="40"/>
      <c r="BU93" s="97" t="str">
        <f t="shared" si="16"/>
        <v xml:space="preserve">      Accommodation</v>
      </c>
      <c r="BZ93" s="100">
        <f>GO!BM93</f>
        <v>178419</v>
      </c>
      <c r="CB93" s="103">
        <f t="shared" si="22"/>
        <v>49866.326310000004</v>
      </c>
      <c r="CC93" s="103">
        <f t="shared" si="22"/>
        <v>50810.162820000005</v>
      </c>
      <c r="CD93" s="103">
        <f t="shared" si="22"/>
        <v>47787.744959999996</v>
      </c>
      <c r="CE93" s="103">
        <f t="shared" si="22"/>
        <v>56906.74005</v>
      </c>
      <c r="CF93" s="103">
        <f t="shared" si="22"/>
        <v>59500.952310000001</v>
      </c>
      <c r="CG93" s="103">
        <f t="shared" si="22"/>
        <v>58562.468370000002</v>
      </c>
      <c r="CH93" s="103">
        <f t="shared" si="22"/>
        <v>59709.702540000006</v>
      </c>
      <c r="CI93" s="103">
        <f t="shared" si="22"/>
        <v>64685.808450000011</v>
      </c>
      <c r="CJ93" s="103">
        <f t="shared" si="22"/>
        <v>66468.214260000008</v>
      </c>
      <c r="CK93" s="103">
        <f t="shared" si="22"/>
        <v>71415.773130000001</v>
      </c>
      <c r="CL93" s="103">
        <f t="shared" si="22"/>
        <v>77840.64132000001</v>
      </c>
      <c r="CM93" s="103">
        <f t="shared" si="22"/>
        <v>79282.266840000011</v>
      </c>
      <c r="CN93" s="103">
        <f t="shared" si="22"/>
        <v>85159.388699999996</v>
      </c>
      <c r="CO93" s="103">
        <f t="shared" si="22"/>
        <v>86442.221309999994</v>
      </c>
      <c r="CP93" s="103">
        <f t="shared" si="22"/>
        <v>90447.727859999999</v>
      </c>
      <c r="CQ93" s="103">
        <f t="shared" si="21"/>
        <v>100917.35478000001</v>
      </c>
      <c r="CR93" s="103">
        <f t="shared" si="21"/>
        <v>108712.48089000001</v>
      </c>
      <c r="CS93" s="103">
        <f t="shared" si="20"/>
        <v>111561.83231999999</v>
      </c>
      <c r="CT93" s="103">
        <f t="shared" si="20"/>
        <v>122357.96600999997</v>
      </c>
      <c r="CU93" s="103">
        <f t="shared" si="20"/>
        <v>129655.30310999999</v>
      </c>
      <c r="CV93" s="103">
        <f t="shared" si="20"/>
        <v>130945.27248</v>
      </c>
      <c r="CW93" s="103">
        <f t="shared" si="20"/>
        <v>131464.47177</v>
      </c>
      <c r="CX93" s="103">
        <f t="shared" si="20"/>
        <v>128163.72026999999</v>
      </c>
      <c r="CY93" s="103">
        <f t="shared" si="20"/>
        <v>135111.35613</v>
      </c>
      <c r="CZ93" s="103">
        <f t="shared" si="20"/>
        <v>137798.34627000001</v>
      </c>
      <c r="DA93" s="103">
        <f t="shared" si="20"/>
        <v>145270.53399000003</v>
      </c>
      <c r="DB93" s="103">
        <f t="shared" si="20"/>
        <v>151186.90802999999</v>
      </c>
      <c r="DC93" s="103">
        <f t="shared" si="20"/>
        <v>157836.58416</v>
      </c>
      <c r="DD93" s="103">
        <f t="shared" si="20"/>
        <v>163942.08233999999</v>
      </c>
      <c r="DE93" s="103">
        <f t="shared" si="20"/>
        <v>167696.01809999999</v>
      </c>
      <c r="DF93" s="103">
        <f t="shared" si="20"/>
        <v>174700.74803999998</v>
      </c>
      <c r="DG93" s="103">
        <f t="shared" si="20"/>
        <v>190478.34021000002</v>
      </c>
      <c r="DH93" s="103">
        <f t="shared" si="19"/>
        <v>177070.15236000001</v>
      </c>
      <c r="DI93" s="103">
        <f t="shared" si="17"/>
        <v>179612.62311000002</v>
      </c>
      <c r="DJ93" s="103">
        <f t="shared" si="17"/>
        <v>183787.62771000003</v>
      </c>
      <c r="DK93" s="103">
        <f t="shared" si="17"/>
        <v>193518.59996999998</v>
      </c>
      <c r="DL93" s="103">
        <f t="shared" si="17"/>
        <v>198171.76749</v>
      </c>
      <c r="DM93" s="103">
        <f t="shared" si="17"/>
        <v>201684.83760000003</v>
      </c>
      <c r="DN93" s="103">
        <f t="shared" si="17"/>
        <v>199518.83094000001</v>
      </c>
      <c r="DO93" s="103">
        <f t="shared" si="17"/>
        <v>194515.96218000003</v>
      </c>
      <c r="DP93" s="103">
        <f t="shared" si="17"/>
        <v>178419</v>
      </c>
      <c r="DQ93" s="103">
        <f t="shared" si="17"/>
        <v>178699.11783</v>
      </c>
      <c r="DR93" s="103">
        <f t="shared" si="17"/>
        <v>185298.83664000002</v>
      </c>
      <c r="DS93" s="103">
        <f t="shared" si="17"/>
        <v>193675.60868999999</v>
      </c>
      <c r="DT93" s="103">
        <f t="shared" si="17"/>
        <v>198011.19039</v>
      </c>
      <c r="DU93" s="103">
        <f t="shared" si="17"/>
        <v>205676.07063</v>
      </c>
      <c r="DV93" s="103" t="e">
        <f t="shared" si="17"/>
        <v>#VALUE!</v>
      </c>
    </row>
    <row r="94" spans="1:126" ht="15" x14ac:dyDescent="0.25">
      <c r="A94" s="10" t="s">
        <v>188</v>
      </c>
      <c r="B94" s="10" t="s">
        <v>174</v>
      </c>
      <c r="C94" s="2">
        <v>24.068999999999999</v>
      </c>
      <c r="D94" s="2">
        <v>22.808</v>
      </c>
      <c r="E94" s="2">
        <v>22.344999999999999</v>
      </c>
      <c r="F94" s="2">
        <v>22.733000000000001</v>
      </c>
      <c r="G94" s="2">
        <v>25.593</v>
      </c>
      <c r="H94" s="2">
        <v>26.22</v>
      </c>
      <c r="I94" s="2">
        <v>26.72</v>
      </c>
      <c r="J94" s="2">
        <v>26.279</v>
      </c>
      <c r="K94" s="2">
        <v>27.013000000000002</v>
      </c>
      <c r="L94" s="2">
        <v>28.515000000000001</v>
      </c>
      <c r="M94" s="2">
        <v>28.754999999999999</v>
      </c>
      <c r="N94" s="2">
        <v>28.388999999999999</v>
      </c>
      <c r="O94" s="2">
        <v>28.875</v>
      </c>
      <c r="P94" s="2">
        <v>29.068000000000001</v>
      </c>
      <c r="Q94" s="2">
        <v>28.975000000000001</v>
      </c>
      <c r="R94" s="2">
        <v>29.843</v>
      </c>
      <c r="S94" s="2">
        <v>30.513000000000002</v>
      </c>
      <c r="T94" s="2">
        <v>31.942</v>
      </c>
      <c r="U94" s="2">
        <v>33.959000000000003</v>
      </c>
      <c r="V94" s="2">
        <v>35.237000000000002</v>
      </c>
      <c r="W94" s="2">
        <v>34.505000000000003</v>
      </c>
      <c r="X94" s="2">
        <v>37.058999999999997</v>
      </c>
      <c r="Y94" s="2">
        <v>38.040999999999997</v>
      </c>
      <c r="Z94" s="2">
        <v>39.838000000000001</v>
      </c>
      <c r="AA94" s="2">
        <v>40.183</v>
      </c>
      <c r="AB94" s="2">
        <v>43.057000000000002</v>
      </c>
      <c r="AC94" s="2">
        <v>45.046999999999997</v>
      </c>
      <c r="AD94" s="2">
        <v>44.064</v>
      </c>
      <c r="AE94" s="2">
        <v>45.567</v>
      </c>
      <c r="AF94" s="2">
        <v>47.743000000000002</v>
      </c>
      <c r="AG94" s="2">
        <v>48.718000000000004</v>
      </c>
      <c r="AH94" s="2">
        <v>51.158000000000001</v>
      </c>
      <c r="AI94" s="2">
        <v>53.043999999999997</v>
      </c>
      <c r="AJ94" s="2">
        <v>52.994999999999997</v>
      </c>
      <c r="AK94" s="2">
        <v>53.454000000000001</v>
      </c>
      <c r="AL94" s="2">
        <v>54.283000000000001</v>
      </c>
      <c r="AM94" s="2">
        <v>56.415999999999997</v>
      </c>
      <c r="AN94" s="2">
        <v>58.143999999999998</v>
      </c>
      <c r="AO94" s="2">
        <v>59.162999999999997</v>
      </c>
      <c r="AP94" s="2">
        <v>61.554000000000002</v>
      </c>
      <c r="AQ94" s="2">
        <v>64.915000000000006</v>
      </c>
      <c r="AR94" s="2">
        <v>69.638000000000005</v>
      </c>
      <c r="AS94" s="2">
        <v>70.807000000000002</v>
      </c>
      <c r="AT94" s="2">
        <v>73.341999999999999</v>
      </c>
      <c r="AU94" s="2">
        <v>72.44</v>
      </c>
      <c r="AV94" s="2">
        <v>73.531999999999996</v>
      </c>
      <c r="AW94" s="2">
        <v>76.415999999999997</v>
      </c>
      <c r="AX94" s="2">
        <v>78.683999999999997</v>
      </c>
      <c r="AY94" s="2">
        <v>79.497</v>
      </c>
      <c r="AZ94" s="2">
        <v>81.010999999999996</v>
      </c>
      <c r="BA94" s="2">
        <v>83.938999999999993</v>
      </c>
      <c r="BB94" s="2">
        <v>86.789000000000001</v>
      </c>
      <c r="BC94" s="2">
        <v>89.021000000000001</v>
      </c>
      <c r="BD94" s="2">
        <v>93.111000000000004</v>
      </c>
      <c r="BE94" s="2">
        <v>94.352999999999994</v>
      </c>
      <c r="BF94" s="2">
        <v>96.866</v>
      </c>
      <c r="BG94" s="2">
        <v>99.379000000000005</v>
      </c>
      <c r="BH94" s="2">
        <v>102.209</v>
      </c>
      <c r="BI94" s="2">
        <v>104.12</v>
      </c>
      <c r="BJ94" s="2">
        <v>106.429</v>
      </c>
      <c r="BK94" s="2">
        <v>106.723</v>
      </c>
      <c r="BL94" s="2">
        <v>104.444</v>
      </c>
      <c r="BM94" s="2">
        <v>100</v>
      </c>
      <c r="BN94" s="2">
        <v>102.197</v>
      </c>
      <c r="BO94" s="2">
        <v>106.297</v>
      </c>
      <c r="BP94" s="2">
        <v>109.229</v>
      </c>
      <c r="BQ94" s="2">
        <v>111.04300000000001</v>
      </c>
      <c r="BR94" s="2">
        <v>115.261</v>
      </c>
      <c r="BS94" s="45" t="s">
        <v>437</v>
      </c>
      <c r="BT94" s="40"/>
      <c r="BU94" s="97" t="str">
        <f t="shared" si="16"/>
        <v xml:space="preserve">      Food services and drinking places</v>
      </c>
      <c r="BZ94" s="100">
        <f>GO!BM94</f>
        <v>521567</v>
      </c>
      <c r="CB94" s="103">
        <f t="shared" si="22"/>
        <v>198409.30247</v>
      </c>
      <c r="CC94" s="103">
        <f t="shared" si="22"/>
        <v>207781.86146000001</v>
      </c>
      <c r="CD94" s="103">
        <f t="shared" si="22"/>
        <v>209581.26761000001</v>
      </c>
      <c r="CE94" s="103">
        <f t="shared" si="22"/>
        <v>224571.10319000002</v>
      </c>
      <c r="CF94" s="103">
        <f t="shared" si="22"/>
        <v>234950.28649</v>
      </c>
      <c r="CG94" s="103">
        <f t="shared" si="22"/>
        <v>229823.28287999998</v>
      </c>
      <c r="CH94" s="103">
        <f t="shared" si="22"/>
        <v>237662.43489</v>
      </c>
      <c r="CI94" s="103">
        <f t="shared" si="22"/>
        <v>249011.73280999999</v>
      </c>
      <c r="CJ94" s="103">
        <f t="shared" si="22"/>
        <v>254097.01106000002</v>
      </c>
      <c r="CK94" s="103">
        <f t="shared" si="22"/>
        <v>266823.24586000002</v>
      </c>
      <c r="CL94" s="103">
        <f t="shared" si="22"/>
        <v>276659.99948</v>
      </c>
      <c r="CM94" s="103">
        <f t="shared" si="22"/>
        <v>276404.43164999998</v>
      </c>
      <c r="CN94" s="103">
        <f t="shared" si="22"/>
        <v>278798.42418000003</v>
      </c>
      <c r="CO94" s="103">
        <f t="shared" si="22"/>
        <v>283122.21461000002</v>
      </c>
      <c r="CP94" s="103">
        <f t="shared" si="22"/>
        <v>294247.23871999996</v>
      </c>
      <c r="CQ94" s="103">
        <f t="shared" si="21"/>
        <v>303259.91648000001</v>
      </c>
      <c r="CR94" s="103">
        <f t="shared" si="21"/>
        <v>308574.68421000004</v>
      </c>
      <c r="CS94" s="103">
        <f t="shared" si="20"/>
        <v>321045.35118</v>
      </c>
      <c r="CT94" s="103">
        <f t="shared" si="20"/>
        <v>338575.21805000002</v>
      </c>
      <c r="CU94" s="103">
        <f t="shared" si="20"/>
        <v>363208.82746</v>
      </c>
      <c r="CV94" s="103">
        <f t="shared" si="20"/>
        <v>369305.94568999996</v>
      </c>
      <c r="CW94" s="103">
        <f t="shared" si="20"/>
        <v>382527.66913999995</v>
      </c>
      <c r="CX94" s="103">
        <f t="shared" si="20"/>
        <v>377823.1348</v>
      </c>
      <c r="CY94" s="103">
        <f t="shared" si="20"/>
        <v>383518.64644000004</v>
      </c>
      <c r="CZ94" s="103">
        <f t="shared" si="20"/>
        <v>398560.63872000005</v>
      </c>
      <c r="DA94" s="103">
        <f t="shared" si="20"/>
        <v>410389.77828000003</v>
      </c>
      <c r="DB94" s="103">
        <f t="shared" si="20"/>
        <v>414630.11799000006</v>
      </c>
      <c r="DC94" s="103">
        <f t="shared" si="20"/>
        <v>422526.64236999996</v>
      </c>
      <c r="DD94" s="103">
        <f t="shared" si="20"/>
        <v>437798.12412999995</v>
      </c>
      <c r="DE94" s="103">
        <f t="shared" si="20"/>
        <v>452662.78362999996</v>
      </c>
      <c r="DF94" s="103">
        <f t="shared" si="20"/>
        <v>464304.15906999999</v>
      </c>
      <c r="DG94" s="103">
        <f t="shared" si="20"/>
        <v>485636.24936999998</v>
      </c>
      <c r="DH94" s="103">
        <f t="shared" si="19"/>
        <v>492114.11151000002</v>
      </c>
      <c r="DI94" s="103">
        <f t="shared" si="17"/>
        <v>505221.09022000001</v>
      </c>
      <c r="DJ94" s="103">
        <f t="shared" si="17"/>
        <v>518328.06893000001</v>
      </c>
      <c r="DK94" s="103">
        <f t="shared" si="17"/>
        <v>533088.41503000003</v>
      </c>
      <c r="DL94" s="103">
        <f t="shared" si="17"/>
        <v>543055.56039999996</v>
      </c>
      <c r="DM94" s="103">
        <f t="shared" si="17"/>
        <v>555098.54243000003</v>
      </c>
      <c r="DN94" s="103">
        <f t="shared" si="17"/>
        <v>556631.94941</v>
      </c>
      <c r="DO94" s="103">
        <f t="shared" si="17"/>
        <v>544745.43748000008</v>
      </c>
      <c r="DP94" s="103">
        <f t="shared" si="17"/>
        <v>521567</v>
      </c>
      <c r="DQ94" s="103">
        <f t="shared" si="17"/>
        <v>533025.82698999997</v>
      </c>
      <c r="DR94" s="103">
        <f t="shared" si="17"/>
        <v>554410.07398999995</v>
      </c>
      <c r="DS94" s="103">
        <f t="shared" si="17"/>
        <v>569702.41843000008</v>
      </c>
      <c r="DT94" s="103">
        <f t="shared" si="17"/>
        <v>579163.64381000004</v>
      </c>
      <c r="DU94" s="103">
        <f t="shared" si="17"/>
        <v>601163.33987000003</v>
      </c>
      <c r="DV94" s="103" t="e">
        <f t="shared" si="17"/>
        <v>#VALUE!</v>
      </c>
    </row>
    <row r="95" spans="1:126" ht="15" x14ac:dyDescent="0.25">
      <c r="A95" s="10" t="s">
        <v>189</v>
      </c>
      <c r="B95" s="8" t="s">
        <v>176</v>
      </c>
      <c r="C95" s="2">
        <v>20.298999999999999</v>
      </c>
      <c r="D95" s="2">
        <v>20.225000000000001</v>
      </c>
      <c r="E95" s="2">
        <v>20.192</v>
      </c>
      <c r="F95" s="2">
        <v>21.053000000000001</v>
      </c>
      <c r="G95" s="2">
        <v>20.981999999999999</v>
      </c>
      <c r="H95" s="2">
        <v>21.143999999999998</v>
      </c>
      <c r="I95" s="2">
        <v>21.803999999999998</v>
      </c>
      <c r="J95" s="2">
        <v>22.181000000000001</v>
      </c>
      <c r="K95" s="2">
        <v>23.66</v>
      </c>
      <c r="L95" s="2">
        <v>24.605</v>
      </c>
      <c r="M95" s="2">
        <v>25.489000000000001</v>
      </c>
      <c r="N95" s="2">
        <v>26.515999999999998</v>
      </c>
      <c r="O95" s="2">
        <v>28.143999999999998</v>
      </c>
      <c r="P95" s="2">
        <v>29.509</v>
      </c>
      <c r="Q95" s="2">
        <v>30.803000000000001</v>
      </c>
      <c r="R95" s="2">
        <v>32.381999999999998</v>
      </c>
      <c r="S95" s="2">
        <v>33.515000000000001</v>
      </c>
      <c r="T95" s="2">
        <v>34.823</v>
      </c>
      <c r="U95" s="2">
        <v>36.636000000000003</v>
      </c>
      <c r="V95" s="2">
        <v>38.18</v>
      </c>
      <c r="W95" s="2">
        <v>40.171999999999997</v>
      </c>
      <c r="X95" s="2">
        <v>40.808</v>
      </c>
      <c r="Y95" s="2">
        <v>40.470999999999997</v>
      </c>
      <c r="Z95" s="2">
        <v>40.808999999999997</v>
      </c>
      <c r="AA95" s="2">
        <v>41.218000000000004</v>
      </c>
      <c r="AB95" s="2">
        <v>41.738999999999997</v>
      </c>
      <c r="AC95" s="2">
        <v>42.426000000000002</v>
      </c>
      <c r="AD95" s="2">
        <v>41.43</v>
      </c>
      <c r="AE95" s="2">
        <v>42.295000000000002</v>
      </c>
      <c r="AF95" s="2">
        <v>44.63</v>
      </c>
      <c r="AG95" s="2">
        <v>47.658999999999999</v>
      </c>
      <c r="AH95" s="2">
        <v>48.737000000000002</v>
      </c>
      <c r="AI95" s="2">
        <v>48.99</v>
      </c>
      <c r="AJ95" s="2">
        <v>47.244</v>
      </c>
      <c r="AK95" s="2">
        <v>47.152000000000001</v>
      </c>
      <c r="AL95" s="2">
        <v>46.863</v>
      </c>
      <c r="AM95" s="2">
        <v>50.658000000000001</v>
      </c>
      <c r="AN95" s="2">
        <v>54.901000000000003</v>
      </c>
      <c r="AO95" s="2">
        <v>60.095999999999997</v>
      </c>
      <c r="AP95" s="2">
        <v>63.228999999999999</v>
      </c>
      <c r="AQ95" s="2">
        <v>66.432000000000002</v>
      </c>
      <c r="AR95" s="2">
        <v>71.382999999999996</v>
      </c>
      <c r="AS95" s="2">
        <v>75.12</v>
      </c>
      <c r="AT95" s="2">
        <v>76.912999999999997</v>
      </c>
      <c r="AU95" s="2">
        <v>74.543000000000006</v>
      </c>
      <c r="AV95" s="2">
        <v>80.024000000000001</v>
      </c>
      <c r="AW95" s="2">
        <v>81.728999999999999</v>
      </c>
      <c r="AX95" s="2">
        <v>85.986999999999995</v>
      </c>
      <c r="AY95" s="2">
        <v>90.665000000000006</v>
      </c>
      <c r="AZ95" s="2">
        <v>94.751000000000005</v>
      </c>
      <c r="BA95" s="2">
        <v>97.245999999999995</v>
      </c>
      <c r="BB95" s="2">
        <v>103.44</v>
      </c>
      <c r="BC95" s="2">
        <v>105.42400000000001</v>
      </c>
      <c r="BD95" s="2">
        <v>107.462</v>
      </c>
      <c r="BE95" s="2">
        <v>107.77200000000001</v>
      </c>
      <c r="BF95" s="2">
        <v>108.459</v>
      </c>
      <c r="BG95" s="2">
        <v>108.348</v>
      </c>
      <c r="BH95" s="2">
        <v>109.398</v>
      </c>
      <c r="BI95" s="2">
        <v>107.611</v>
      </c>
      <c r="BJ95" s="2">
        <v>109.15300000000001</v>
      </c>
      <c r="BK95" s="2">
        <v>107.82</v>
      </c>
      <c r="BL95" s="2">
        <v>107.48699999999999</v>
      </c>
      <c r="BM95" s="2">
        <v>100</v>
      </c>
      <c r="BN95" s="2">
        <v>100.41800000000001</v>
      </c>
      <c r="BO95" s="2">
        <v>100.89700000000001</v>
      </c>
      <c r="BP95" s="2">
        <v>104.125</v>
      </c>
      <c r="BQ95" s="2">
        <v>104.526</v>
      </c>
      <c r="BR95" s="2">
        <v>108.964</v>
      </c>
      <c r="BS95" s="45">
        <v>111.90900000000001</v>
      </c>
      <c r="BT95" s="40"/>
      <c r="BU95" s="97" t="str">
        <f t="shared" si="16"/>
        <v xml:space="preserve">  Other services, except government</v>
      </c>
      <c r="BZ95" s="100">
        <f>GO!BM95</f>
        <v>525987</v>
      </c>
      <c r="CB95" s="103">
        <f t="shared" si="22"/>
        <v>212872.19876999996</v>
      </c>
      <c r="CC95" s="103">
        <f t="shared" si="22"/>
        <v>214650.03482999999</v>
      </c>
      <c r="CD95" s="103">
        <f t="shared" si="22"/>
        <v>216801.32166000002</v>
      </c>
      <c r="CE95" s="103">
        <f t="shared" si="22"/>
        <v>219541.71393</v>
      </c>
      <c r="CF95" s="103">
        <f t="shared" si="22"/>
        <v>223155.24462000001</v>
      </c>
      <c r="CG95" s="103">
        <f t="shared" si="22"/>
        <v>217916.41409999999</v>
      </c>
      <c r="CH95" s="103">
        <f t="shared" si="22"/>
        <v>222466.20165</v>
      </c>
      <c r="CI95" s="103">
        <f t="shared" si="22"/>
        <v>234747.99810000003</v>
      </c>
      <c r="CJ95" s="103">
        <f t="shared" si="22"/>
        <v>250680.14432999998</v>
      </c>
      <c r="CK95" s="103">
        <f t="shared" si="22"/>
        <v>256350.28419000001</v>
      </c>
      <c r="CL95" s="103">
        <f t="shared" si="22"/>
        <v>257681.03130000003</v>
      </c>
      <c r="CM95" s="103">
        <f t="shared" si="22"/>
        <v>248497.29828000002</v>
      </c>
      <c r="CN95" s="103">
        <f t="shared" si="22"/>
        <v>248013.39024000001</v>
      </c>
      <c r="CO95" s="103">
        <f t="shared" si="22"/>
        <v>246493.28781000001</v>
      </c>
      <c r="CP95" s="103">
        <f t="shared" si="22"/>
        <v>266454.49446000002</v>
      </c>
      <c r="CQ95" s="103">
        <f t="shared" si="21"/>
        <v>288772.12287000002</v>
      </c>
      <c r="CR95" s="103">
        <f t="shared" si="21"/>
        <v>316097.14752</v>
      </c>
      <c r="CS95" s="103">
        <f t="shared" si="20"/>
        <v>332576.32023000001</v>
      </c>
      <c r="CT95" s="103">
        <f t="shared" si="20"/>
        <v>349423.68384000001</v>
      </c>
      <c r="CU95" s="103">
        <f t="shared" si="20"/>
        <v>375465.30020999996</v>
      </c>
      <c r="CV95" s="103">
        <f t="shared" si="20"/>
        <v>395121.43440000009</v>
      </c>
      <c r="CW95" s="103">
        <f t="shared" si="20"/>
        <v>404552.38130999997</v>
      </c>
      <c r="CX95" s="103">
        <f t="shared" si="20"/>
        <v>392086.48940999998</v>
      </c>
      <c r="CY95" s="103">
        <f t="shared" si="20"/>
        <v>420915.83688000002</v>
      </c>
      <c r="CZ95" s="103">
        <f t="shared" si="20"/>
        <v>429883.91523000004</v>
      </c>
      <c r="DA95" s="103">
        <f t="shared" si="20"/>
        <v>452280.44169000001</v>
      </c>
      <c r="DB95" s="103">
        <f t="shared" si="20"/>
        <v>476886.11355000007</v>
      </c>
      <c r="DC95" s="103">
        <f t="shared" si="20"/>
        <v>498377.94237000006</v>
      </c>
      <c r="DD95" s="103">
        <f t="shared" si="20"/>
        <v>511501.31802000001</v>
      </c>
      <c r="DE95" s="103">
        <f t="shared" si="20"/>
        <v>544080.95279999997</v>
      </c>
      <c r="DF95" s="103">
        <f t="shared" si="20"/>
        <v>554516.53488000005</v>
      </c>
      <c r="DG95" s="103">
        <f t="shared" si="20"/>
        <v>565236.14994000003</v>
      </c>
      <c r="DH95" s="103">
        <f t="shared" si="19"/>
        <v>566866.70964000002</v>
      </c>
      <c r="DI95" s="103">
        <f t="shared" si="17"/>
        <v>570480.24033000006</v>
      </c>
      <c r="DJ95" s="103">
        <f t="shared" si="17"/>
        <v>569896.39475999994</v>
      </c>
      <c r="DK95" s="103">
        <f t="shared" si="17"/>
        <v>575419.25826000003</v>
      </c>
      <c r="DL95" s="103">
        <f t="shared" si="17"/>
        <v>566019.87057000003</v>
      </c>
      <c r="DM95" s="103">
        <f t="shared" si="17"/>
        <v>574130.59010999999</v>
      </c>
      <c r="DN95" s="103">
        <f t="shared" si="17"/>
        <v>567119.18339999998</v>
      </c>
      <c r="DO95" s="103">
        <f t="shared" si="17"/>
        <v>565367.64668999997</v>
      </c>
      <c r="DP95" s="103">
        <f t="shared" si="17"/>
        <v>525987</v>
      </c>
      <c r="DQ95" s="103">
        <f t="shared" si="17"/>
        <v>528185.62566000002</v>
      </c>
      <c r="DR95" s="103">
        <f t="shared" si="17"/>
        <v>530705.10339000006</v>
      </c>
      <c r="DS95" s="103">
        <f t="shared" si="17"/>
        <v>547683.96375</v>
      </c>
      <c r="DT95" s="103">
        <f t="shared" si="17"/>
        <v>549793.17162000004</v>
      </c>
      <c r="DU95" s="103">
        <f t="shared" si="17"/>
        <v>573136.47467999998</v>
      </c>
      <c r="DV95" s="103">
        <f t="shared" si="17"/>
        <v>588626.79183000012</v>
      </c>
    </row>
    <row r="96" spans="1:126" ht="15" x14ac:dyDescent="0.25">
      <c r="A96" s="10" t="s">
        <v>191</v>
      </c>
      <c r="B96" s="8" t="s">
        <v>178</v>
      </c>
      <c r="C96" s="2">
        <v>17.920999999999999</v>
      </c>
      <c r="D96" s="2">
        <v>17.934000000000001</v>
      </c>
      <c r="E96" s="2">
        <v>18.917000000000002</v>
      </c>
      <c r="F96" s="2">
        <v>19.010999999999999</v>
      </c>
      <c r="G96" s="2">
        <v>24.288</v>
      </c>
      <c r="H96" s="2">
        <v>28.582999999999998</v>
      </c>
      <c r="I96" s="2">
        <v>30.227</v>
      </c>
      <c r="J96" s="2">
        <v>28.574000000000002</v>
      </c>
      <c r="K96" s="2">
        <v>28.358000000000001</v>
      </c>
      <c r="L96" s="2">
        <v>28.018999999999998</v>
      </c>
      <c r="M96" s="2">
        <v>29.27</v>
      </c>
      <c r="N96" s="2">
        <v>29.876000000000001</v>
      </c>
      <c r="O96" s="2">
        <v>30.225000000000001</v>
      </c>
      <c r="P96" s="2">
        <v>30.599</v>
      </c>
      <c r="Q96" s="2">
        <v>31.672999999999998</v>
      </c>
      <c r="R96" s="2">
        <v>34.01</v>
      </c>
      <c r="S96" s="2">
        <v>35.247999999999998</v>
      </c>
      <c r="T96" s="2">
        <v>36.271000000000001</v>
      </c>
      <c r="U96" s="2">
        <v>37.923999999999999</v>
      </c>
      <c r="V96" s="2">
        <v>41.029000000000003</v>
      </c>
      <c r="W96" s="2">
        <v>44.32</v>
      </c>
      <c r="X96" s="2">
        <v>46.695999999999998</v>
      </c>
      <c r="Y96" s="2">
        <v>47.731999999999999</v>
      </c>
      <c r="Z96" s="2">
        <v>47.529000000000003</v>
      </c>
      <c r="AA96" s="2">
        <v>47.783000000000001</v>
      </c>
      <c r="AB96" s="2">
        <v>48.606999999999999</v>
      </c>
      <c r="AC96" s="2">
        <v>48.609000000000002</v>
      </c>
      <c r="AD96" s="2">
        <v>49.478000000000002</v>
      </c>
      <c r="AE96" s="2">
        <v>50.238999999999997</v>
      </c>
      <c r="AF96" s="2">
        <v>50.411999999999999</v>
      </c>
      <c r="AG96" s="2">
        <v>51.234999999999999</v>
      </c>
      <c r="AH96" s="2">
        <v>52.613</v>
      </c>
      <c r="AI96" s="2">
        <v>53.387999999999998</v>
      </c>
      <c r="AJ96" s="2">
        <v>54.146000000000001</v>
      </c>
      <c r="AK96" s="2">
        <v>55.045999999999999</v>
      </c>
      <c r="AL96" s="2">
        <v>56.223999999999997</v>
      </c>
      <c r="AM96" s="2">
        <v>58.064999999999998</v>
      </c>
      <c r="AN96" s="2">
        <v>59.311999999999998</v>
      </c>
      <c r="AO96" s="2">
        <v>62.292999999999999</v>
      </c>
      <c r="AP96" s="2">
        <v>65.304000000000002</v>
      </c>
      <c r="AQ96" s="2">
        <v>66.599999999999994</v>
      </c>
      <c r="AR96" s="2">
        <v>68.018000000000001</v>
      </c>
      <c r="AS96" s="2">
        <v>70.129000000000005</v>
      </c>
      <c r="AT96" s="2">
        <v>72.081000000000003</v>
      </c>
      <c r="AU96" s="2">
        <v>73.141999999999996</v>
      </c>
      <c r="AV96" s="2">
        <v>73.929000000000002</v>
      </c>
      <c r="AW96" s="2">
        <v>74.462000000000003</v>
      </c>
      <c r="AX96" s="2">
        <v>75.552000000000007</v>
      </c>
      <c r="AY96" s="2">
        <v>76.010000000000005</v>
      </c>
      <c r="AZ96" s="2">
        <v>76.695999999999998</v>
      </c>
      <c r="BA96" s="2">
        <v>78.203000000000003</v>
      </c>
      <c r="BB96" s="2">
        <v>79.935000000000002</v>
      </c>
      <c r="BC96" s="2">
        <v>81.986000000000004</v>
      </c>
      <c r="BD96" s="2">
        <v>83.606999999999999</v>
      </c>
      <c r="BE96" s="2">
        <v>86.370999999999995</v>
      </c>
      <c r="BF96" s="2">
        <v>89.31</v>
      </c>
      <c r="BG96" s="2">
        <v>90.667000000000002</v>
      </c>
      <c r="BH96" s="2">
        <v>92.012</v>
      </c>
      <c r="BI96" s="2">
        <v>92.808999999999997</v>
      </c>
      <c r="BJ96" s="2">
        <v>94.113</v>
      </c>
      <c r="BK96" s="2">
        <v>95.3</v>
      </c>
      <c r="BL96" s="2">
        <v>97.027000000000001</v>
      </c>
      <c r="BM96" s="2">
        <v>100</v>
      </c>
      <c r="BN96" s="2">
        <v>100.191</v>
      </c>
      <c r="BO96" s="2">
        <v>98.174999999999997</v>
      </c>
      <c r="BP96" s="2">
        <v>97.483999999999995</v>
      </c>
      <c r="BQ96" s="2">
        <v>95.289000000000001</v>
      </c>
      <c r="BR96" s="2">
        <v>94.844999999999999</v>
      </c>
      <c r="BS96" s="45">
        <v>95.423000000000002</v>
      </c>
      <c r="BT96" s="40"/>
      <c r="BU96" s="97" t="str">
        <f t="shared" si="16"/>
        <v>Government</v>
      </c>
      <c r="BZ96" s="100">
        <f>GO!BM96</f>
        <v>3231316</v>
      </c>
      <c r="CB96" s="103">
        <f t="shared" si="22"/>
        <v>1542371.75312</v>
      </c>
      <c r="CC96" s="103">
        <f t="shared" si="22"/>
        <v>1535812.1816400001</v>
      </c>
      <c r="CD96" s="103">
        <f t="shared" si="22"/>
        <v>1544019.72428</v>
      </c>
      <c r="CE96" s="103">
        <f t="shared" si="22"/>
        <v>1570645.7681200001</v>
      </c>
      <c r="CF96" s="103">
        <f t="shared" si="22"/>
        <v>1570710.3944400002</v>
      </c>
      <c r="CG96" s="103">
        <f t="shared" si="22"/>
        <v>1598790.5304800002</v>
      </c>
      <c r="CH96" s="103">
        <f t="shared" si="22"/>
        <v>1623380.8452399999</v>
      </c>
      <c r="CI96" s="103">
        <f t="shared" si="22"/>
        <v>1628971.02192</v>
      </c>
      <c r="CJ96" s="103">
        <f t="shared" si="22"/>
        <v>1655564.7526</v>
      </c>
      <c r="CK96" s="103">
        <f t="shared" si="22"/>
        <v>1700092.2870800002</v>
      </c>
      <c r="CL96" s="103">
        <f t="shared" si="22"/>
        <v>1725134.9860799999</v>
      </c>
      <c r="CM96" s="103">
        <f t="shared" si="22"/>
        <v>1749628.3613600002</v>
      </c>
      <c r="CN96" s="103">
        <f t="shared" si="22"/>
        <v>1778710.2053599998</v>
      </c>
      <c r="CO96" s="103">
        <f t="shared" si="22"/>
        <v>1816775.1078399997</v>
      </c>
      <c r="CP96" s="103">
        <f t="shared" si="22"/>
        <v>1876263.6354</v>
      </c>
      <c r="CQ96" s="103">
        <f t="shared" si="21"/>
        <v>1916558.1459199998</v>
      </c>
      <c r="CR96" s="103">
        <f t="shared" si="21"/>
        <v>2012883.67588</v>
      </c>
      <c r="CS96" s="103">
        <f t="shared" si="20"/>
        <v>2110178.6006400003</v>
      </c>
      <c r="CT96" s="103">
        <f t="shared" si="20"/>
        <v>2152056.4559999998</v>
      </c>
      <c r="CU96" s="103">
        <f t="shared" si="20"/>
        <v>2197876.51688</v>
      </c>
      <c r="CV96" s="103">
        <f t="shared" si="20"/>
        <v>2266089.5976400003</v>
      </c>
      <c r="CW96" s="103">
        <f t="shared" si="20"/>
        <v>2329164.8859600001</v>
      </c>
      <c r="CX96" s="103">
        <f t="shared" si="20"/>
        <v>2363449.1487199999</v>
      </c>
      <c r="CY96" s="103">
        <f t="shared" si="20"/>
        <v>2388879.6056400002</v>
      </c>
      <c r="CZ96" s="103">
        <f t="shared" si="20"/>
        <v>2406102.5199200003</v>
      </c>
      <c r="DA96" s="103">
        <f t="shared" si="20"/>
        <v>2441323.8643200002</v>
      </c>
      <c r="DB96" s="103">
        <f t="shared" si="20"/>
        <v>2456123.2916000001</v>
      </c>
      <c r="DC96" s="103">
        <f t="shared" si="20"/>
        <v>2478290.1193599999</v>
      </c>
      <c r="DD96" s="103">
        <f t="shared" si="20"/>
        <v>2526986.0514799999</v>
      </c>
      <c r="DE96" s="103">
        <f t="shared" si="20"/>
        <v>2582952.4446</v>
      </c>
      <c r="DF96" s="103">
        <f t="shared" si="20"/>
        <v>2649226.7357600001</v>
      </c>
      <c r="DG96" s="103">
        <f t="shared" si="20"/>
        <v>2701606.3681199998</v>
      </c>
      <c r="DH96" s="103">
        <f t="shared" si="19"/>
        <v>2790919.9423600002</v>
      </c>
      <c r="DI96" s="103">
        <f t="shared" si="17"/>
        <v>2885888.3196</v>
      </c>
      <c r="DJ96" s="103">
        <f t="shared" si="17"/>
        <v>2929737.2777200001</v>
      </c>
      <c r="DK96" s="103">
        <f t="shared" si="17"/>
        <v>2973198.47792</v>
      </c>
      <c r="DL96" s="103">
        <f t="shared" si="17"/>
        <v>2998952.0664400002</v>
      </c>
      <c r="DM96" s="103">
        <f t="shared" si="17"/>
        <v>3041088.4270800003</v>
      </c>
      <c r="DN96" s="103">
        <f t="shared" si="17"/>
        <v>3079444.148</v>
      </c>
      <c r="DO96" s="103">
        <f t="shared" si="17"/>
        <v>3135248.9753200002</v>
      </c>
      <c r="DP96" s="103">
        <f t="shared" si="17"/>
        <v>3231316</v>
      </c>
      <c r="DQ96" s="103">
        <f t="shared" si="17"/>
        <v>3237487.8135600002</v>
      </c>
      <c r="DR96" s="103">
        <f t="shared" si="17"/>
        <v>3172344.483</v>
      </c>
      <c r="DS96" s="103">
        <f t="shared" si="17"/>
        <v>3150016.0894400002</v>
      </c>
      <c r="DT96" s="103">
        <f t="shared" si="17"/>
        <v>3079088.7032400002</v>
      </c>
      <c r="DU96" s="103">
        <f t="shared" si="17"/>
        <v>3064741.6601999998</v>
      </c>
      <c r="DV96" s="103">
        <f t="shared" si="17"/>
        <v>3083418.6666799998</v>
      </c>
    </row>
    <row r="97" spans="1:126" ht="15" x14ac:dyDescent="0.25">
      <c r="A97" s="10" t="s">
        <v>193</v>
      </c>
      <c r="B97" s="8" t="s">
        <v>180</v>
      </c>
      <c r="C97" s="2">
        <v>27.422999999999998</v>
      </c>
      <c r="D97" s="2">
        <v>27.248999999999999</v>
      </c>
      <c r="E97" s="2">
        <v>28.082000000000001</v>
      </c>
      <c r="F97" s="2">
        <v>27.137</v>
      </c>
      <c r="G97" s="2">
        <v>40.155999999999999</v>
      </c>
      <c r="H97" s="2">
        <v>50.451000000000001</v>
      </c>
      <c r="I97" s="2">
        <v>53.872</v>
      </c>
      <c r="J97" s="2">
        <v>48.612000000000002</v>
      </c>
      <c r="K97" s="2">
        <v>46.46</v>
      </c>
      <c r="L97" s="2">
        <v>44.640999999999998</v>
      </c>
      <c r="M97" s="2">
        <v>46.500999999999998</v>
      </c>
      <c r="N97" s="2">
        <v>45.972000000000001</v>
      </c>
      <c r="O97" s="2">
        <v>45.311999999999998</v>
      </c>
      <c r="P97" s="2">
        <v>44.372</v>
      </c>
      <c r="Q97" s="2">
        <v>45.149000000000001</v>
      </c>
      <c r="R97" s="2">
        <v>49.451000000000001</v>
      </c>
      <c r="S97" s="2">
        <v>50.16</v>
      </c>
      <c r="T97" s="2">
        <v>50.027000000000001</v>
      </c>
      <c r="U97" s="2">
        <v>51.293999999999997</v>
      </c>
      <c r="V97" s="2">
        <v>56.387999999999998</v>
      </c>
      <c r="W97" s="2">
        <v>62.383000000000003</v>
      </c>
      <c r="X97" s="2">
        <v>64.927999999999997</v>
      </c>
      <c r="Y97" s="2">
        <v>64.295000000000002</v>
      </c>
      <c r="Z97" s="2">
        <v>60.457999999999998</v>
      </c>
      <c r="AA97" s="2">
        <v>58.122</v>
      </c>
      <c r="AB97" s="2">
        <v>57.591999999999999</v>
      </c>
      <c r="AC97" s="2">
        <v>55.085000000000001</v>
      </c>
      <c r="AD97" s="2">
        <v>55.277999999999999</v>
      </c>
      <c r="AE97" s="2">
        <v>54.615000000000002</v>
      </c>
      <c r="AF97" s="2">
        <v>54.128999999999998</v>
      </c>
      <c r="AG97" s="2">
        <v>55.064</v>
      </c>
      <c r="AH97" s="2">
        <v>56.27</v>
      </c>
      <c r="AI97" s="2">
        <v>57.125</v>
      </c>
      <c r="AJ97" s="2">
        <v>59.238999999999997</v>
      </c>
      <c r="AK97" s="2">
        <v>61.613</v>
      </c>
      <c r="AL97" s="2">
        <v>62.936999999999998</v>
      </c>
      <c r="AM97" s="2">
        <v>65.975999999999999</v>
      </c>
      <c r="AN97" s="2">
        <v>66.903999999999996</v>
      </c>
      <c r="AO97" s="2">
        <v>70.456999999999994</v>
      </c>
      <c r="AP97" s="2">
        <v>73.731999999999999</v>
      </c>
      <c r="AQ97" s="2">
        <v>75.504999999999995</v>
      </c>
      <c r="AR97" s="2">
        <v>75.787999999999997</v>
      </c>
      <c r="AS97" s="2">
        <v>77.646000000000001</v>
      </c>
      <c r="AT97" s="2">
        <v>79.611999999999995</v>
      </c>
      <c r="AU97" s="2">
        <v>79.912000000000006</v>
      </c>
      <c r="AV97" s="2">
        <v>78.994</v>
      </c>
      <c r="AW97" s="2">
        <v>77.2</v>
      </c>
      <c r="AX97" s="2">
        <v>75.986999999999995</v>
      </c>
      <c r="AY97" s="2">
        <v>73.506</v>
      </c>
      <c r="AZ97" s="2">
        <v>72.613</v>
      </c>
      <c r="BA97" s="2">
        <v>72.706999999999994</v>
      </c>
      <c r="BB97" s="2">
        <v>72.031000000000006</v>
      </c>
      <c r="BC97" s="2">
        <v>72.784000000000006</v>
      </c>
      <c r="BD97" s="2">
        <v>73.492999999999995</v>
      </c>
      <c r="BE97" s="2">
        <v>75.498000000000005</v>
      </c>
      <c r="BF97" s="2">
        <v>79.308000000000007</v>
      </c>
      <c r="BG97" s="2">
        <v>83.542000000000002</v>
      </c>
      <c r="BH97" s="2">
        <v>86.683000000000007</v>
      </c>
      <c r="BI97" s="2">
        <v>87.918999999999997</v>
      </c>
      <c r="BJ97" s="2">
        <v>89.363</v>
      </c>
      <c r="BK97" s="2">
        <v>90.052999999999997</v>
      </c>
      <c r="BL97" s="2">
        <v>95.227999999999994</v>
      </c>
      <c r="BM97" s="2">
        <v>100</v>
      </c>
      <c r="BN97" s="2">
        <v>103.637</v>
      </c>
      <c r="BO97" s="2">
        <v>101.208</v>
      </c>
      <c r="BP97" s="2">
        <v>100.29300000000001</v>
      </c>
      <c r="BQ97" s="2">
        <v>94.536000000000001</v>
      </c>
      <c r="BR97" s="2">
        <v>92.418999999999997</v>
      </c>
      <c r="BS97" s="45">
        <v>92.337000000000003</v>
      </c>
      <c r="BT97" s="40"/>
      <c r="BU97" s="97" t="str">
        <f t="shared" si="16"/>
        <v xml:space="preserve">  Federal</v>
      </c>
      <c r="BZ97" s="100">
        <f>GO!BM97</f>
        <v>1074233</v>
      </c>
      <c r="CB97" s="103">
        <f t="shared" si="22"/>
        <v>690678.10735000006</v>
      </c>
      <c r="CC97" s="103">
        <f t="shared" si="22"/>
        <v>649459.78714000003</v>
      </c>
      <c r="CD97" s="103">
        <f t="shared" si="22"/>
        <v>624365.70426000003</v>
      </c>
      <c r="CE97" s="103">
        <f t="shared" si="22"/>
        <v>618672.26936000003</v>
      </c>
      <c r="CF97" s="103">
        <f t="shared" si="22"/>
        <v>591741.24805000005</v>
      </c>
      <c r="CG97" s="103">
        <f t="shared" si="22"/>
        <v>593814.51773999992</v>
      </c>
      <c r="CH97" s="103">
        <f t="shared" si="22"/>
        <v>586692.35295000009</v>
      </c>
      <c r="CI97" s="103">
        <f t="shared" si="22"/>
        <v>581471.58056999999</v>
      </c>
      <c r="CJ97" s="103">
        <f t="shared" si="22"/>
        <v>591515.65911999997</v>
      </c>
      <c r="CK97" s="103">
        <f t="shared" si="22"/>
        <v>604470.90910000005</v>
      </c>
      <c r="CL97" s="103">
        <f t="shared" si="22"/>
        <v>613655.60125000007</v>
      </c>
      <c r="CM97" s="103">
        <f t="shared" si="22"/>
        <v>636364.88687000005</v>
      </c>
      <c r="CN97" s="103">
        <f t="shared" si="22"/>
        <v>661867.17828999995</v>
      </c>
      <c r="CO97" s="103">
        <f t="shared" si="22"/>
        <v>676090.02321000001</v>
      </c>
      <c r="CP97" s="103">
        <f t="shared" si="22"/>
        <v>708735.96407999995</v>
      </c>
      <c r="CQ97" s="103">
        <f t="shared" si="21"/>
        <v>718704.84632000001</v>
      </c>
      <c r="CR97" s="103">
        <f t="shared" si="21"/>
        <v>756872.34480999992</v>
      </c>
      <c r="CS97" s="103">
        <f t="shared" si="20"/>
        <v>792053.47555999993</v>
      </c>
      <c r="CT97" s="103">
        <f t="shared" si="20"/>
        <v>811099.62664999999</v>
      </c>
      <c r="CU97" s="103">
        <f t="shared" si="20"/>
        <v>814139.70604000008</v>
      </c>
      <c r="CV97" s="103">
        <f t="shared" si="20"/>
        <v>834098.95518000005</v>
      </c>
      <c r="CW97" s="103">
        <f t="shared" si="20"/>
        <v>855218.37595999998</v>
      </c>
      <c r="CX97" s="103">
        <f t="shared" si="20"/>
        <v>858441.07496000011</v>
      </c>
      <c r="CY97" s="103">
        <f t="shared" si="20"/>
        <v>848579.61601999996</v>
      </c>
      <c r="CZ97" s="103">
        <f t="shared" si="20"/>
        <v>829307.87600000016</v>
      </c>
      <c r="DA97" s="103">
        <f t="shared" si="20"/>
        <v>816277.42971000005</v>
      </c>
      <c r="DB97" s="103">
        <f t="shared" si="20"/>
        <v>789625.70898</v>
      </c>
      <c r="DC97" s="103">
        <f t="shared" si="20"/>
        <v>780032.80828999996</v>
      </c>
      <c r="DD97" s="103">
        <f t="shared" si="20"/>
        <v>781042.58730999997</v>
      </c>
      <c r="DE97" s="103">
        <f t="shared" si="20"/>
        <v>773780.77223000012</v>
      </c>
      <c r="DF97" s="103">
        <f t="shared" si="20"/>
        <v>781869.74672000005</v>
      </c>
      <c r="DG97" s="103">
        <f t="shared" si="20"/>
        <v>789486.05868999986</v>
      </c>
      <c r="DH97" s="103">
        <f t="shared" si="19"/>
        <v>811024.43034000008</v>
      </c>
      <c r="DI97" s="103">
        <f t="shared" si="17"/>
        <v>851952.70764000015</v>
      </c>
      <c r="DJ97" s="103">
        <f t="shared" si="17"/>
        <v>897435.73285999999</v>
      </c>
      <c r="DK97" s="103">
        <f t="shared" si="17"/>
        <v>931177.39139000012</v>
      </c>
      <c r="DL97" s="103">
        <f t="shared" si="17"/>
        <v>944454.91127000004</v>
      </c>
      <c r="DM97" s="103">
        <f t="shared" si="17"/>
        <v>959966.83578999992</v>
      </c>
      <c r="DN97" s="103">
        <f t="shared" si="17"/>
        <v>967379.04348999995</v>
      </c>
      <c r="DO97" s="103">
        <f t="shared" si="17"/>
        <v>1022970.60124</v>
      </c>
      <c r="DP97" s="103">
        <f t="shared" si="17"/>
        <v>1074233</v>
      </c>
      <c r="DQ97" s="103">
        <f t="shared" si="17"/>
        <v>1113302.85421</v>
      </c>
      <c r="DR97" s="103">
        <f t="shared" si="17"/>
        <v>1087209.7346399999</v>
      </c>
      <c r="DS97" s="103">
        <f t="shared" si="17"/>
        <v>1077380.50269</v>
      </c>
      <c r="DT97" s="103">
        <f t="shared" si="17"/>
        <v>1015536.90888</v>
      </c>
      <c r="DU97" s="103">
        <f t="shared" si="17"/>
        <v>992795.39627000003</v>
      </c>
      <c r="DV97" s="103">
        <f t="shared" si="17"/>
        <v>991914.52520999999</v>
      </c>
    </row>
    <row r="98" spans="1:126" ht="15" x14ac:dyDescent="0.25">
      <c r="A98" s="10" t="s">
        <v>195</v>
      </c>
      <c r="B98" s="10" t="s">
        <v>182</v>
      </c>
      <c r="C98" s="2">
        <v>27.067</v>
      </c>
      <c r="D98" s="2">
        <v>26.905999999999999</v>
      </c>
      <c r="E98" s="2">
        <v>27.713999999999999</v>
      </c>
      <c r="F98" s="2">
        <v>27.036999999999999</v>
      </c>
      <c r="G98" s="2">
        <v>41.152000000000001</v>
      </c>
      <c r="H98" s="2">
        <v>51.283999999999999</v>
      </c>
      <c r="I98" s="2">
        <v>54.73</v>
      </c>
      <c r="J98" s="2">
        <v>48.752000000000002</v>
      </c>
      <c r="K98" s="2">
        <v>46.539000000000001</v>
      </c>
      <c r="L98" s="2">
        <v>44.844999999999999</v>
      </c>
      <c r="M98" s="2">
        <v>46.536999999999999</v>
      </c>
      <c r="N98" s="2">
        <v>45.970999999999997</v>
      </c>
      <c r="O98" s="2">
        <v>45.063000000000002</v>
      </c>
      <c r="P98" s="2">
        <v>44.045000000000002</v>
      </c>
      <c r="Q98" s="2">
        <v>44.915999999999997</v>
      </c>
      <c r="R98" s="2">
        <v>49.4</v>
      </c>
      <c r="S98" s="2">
        <v>49.779000000000003</v>
      </c>
      <c r="T98" s="2">
        <v>49.56</v>
      </c>
      <c r="U98" s="2">
        <v>50.654000000000003</v>
      </c>
      <c r="V98" s="2">
        <v>55.991</v>
      </c>
      <c r="W98" s="2">
        <v>62.259</v>
      </c>
      <c r="X98" s="2">
        <v>64.569999999999993</v>
      </c>
      <c r="Y98" s="2">
        <v>63.884</v>
      </c>
      <c r="Z98" s="2">
        <v>60.218000000000004</v>
      </c>
      <c r="AA98" s="2">
        <v>57.737000000000002</v>
      </c>
      <c r="AB98" s="2">
        <v>56.655999999999999</v>
      </c>
      <c r="AC98" s="2">
        <v>54.011000000000003</v>
      </c>
      <c r="AD98" s="2">
        <v>53.993000000000002</v>
      </c>
      <c r="AE98" s="2">
        <v>53.567999999999998</v>
      </c>
      <c r="AF98" s="2">
        <v>52.61</v>
      </c>
      <c r="AG98" s="2">
        <v>53.569000000000003</v>
      </c>
      <c r="AH98" s="2">
        <v>54.570999999999998</v>
      </c>
      <c r="AI98" s="2">
        <v>55.390999999999998</v>
      </c>
      <c r="AJ98" s="2">
        <v>57.466000000000001</v>
      </c>
      <c r="AK98" s="2">
        <v>59.637999999999998</v>
      </c>
      <c r="AL98" s="2">
        <v>61.517000000000003</v>
      </c>
      <c r="AM98" s="2">
        <v>64.635999999999996</v>
      </c>
      <c r="AN98" s="2">
        <v>65.393000000000001</v>
      </c>
      <c r="AO98" s="2">
        <v>68.950999999999993</v>
      </c>
      <c r="AP98" s="2">
        <v>72.283000000000001</v>
      </c>
      <c r="AQ98" s="2">
        <v>73.802999999999997</v>
      </c>
      <c r="AR98" s="2">
        <v>74.134</v>
      </c>
      <c r="AS98" s="2">
        <v>75.936000000000007</v>
      </c>
      <c r="AT98" s="2">
        <v>77.594999999999999</v>
      </c>
      <c r="AU98" s="2">
        <v>78.569000000000003</v>
      </c>
      <c r="AV98" s="2">
        <v>77.358999999999995</v>
      </c>
      <c r="AW98" s="2">
        <v>75.215999999999994</v>
      </c>
      <c r="AX98" s="2">
        <v>73.503</v>
      </c>
      <c r="AY98" s="2">
        <v>70.957999999999998</v>
      </c>
      <c r="AZ98" s="2">
        <v>69.677999999999997</v>
      </c>
      <c r="BA98" s="2">
        <v>69.519000000000005</v>
      </c>
      <c r="BB98" s="2">
        <v>68.363</v>
      </c>
      <c r="BC98" s="2">
        <v>69.075000000000003</v>
      </c>
      <c r="BD98" s="2">
        <v>69.614999999999995</v>
      </c>
      <c r="BE98" s="2">
        <v>72.260000000000005</v>
      </c>
      <c r="BF98" s="2">
        <v>76.613</v>
      </c>
      <c r="BG98" s="2">
        <v>81.495999999999995</v>
      </c>
      <c r="BH98" s="2">
        <v>84.745999999999995</v>
      </c>
      <c r="BI98" s="2">
        <v>86.105000000000004</v>
      </c>
      <c r="BJ98" s="2">
        <v>87.509</v>
      </c>
      <c r="BK98" s="2">
        <v>88.277000000000001</v>
      </c>
      <c r="BL98" s="2">
        <v>94.034999999999997</v>
      </c>
      <c r="BM98" s="2">
        <v>100</v>
      </c>
      <c r="BN98" s="2">
        <v>104.333</v>
      </c>
      <c r="BO98" s="2">
        <v>101.988</v>
      </c>
      <c r="BP98" s="2">
        <v>100.774</v>
      </c>
      <c r="BQ98" s="2">
        <v>95.25</v>
      </c>
      <c r="BR98" s="2">
        <v>93.162999999999997</v>
      </c>
      <c r="BS98" s="45" t="s">
        <v>438</v>
      </c>
      <c r="BT98" s="40"/>
      <c r="BU98" s="97" t="str">
        <f t="shared" si="16"/>
        <v xml:space="preserve">    General government</v>
      </c>
      <c r="BZ98" s="100">
        <f>GO!BM98</f>
        <v>978061</v>
      </c>
      <c r="CB98" s="103">
        <f t="shared" si="22"/>
        <v>624824.48924000002</v>
      </c>
      <c r="CC98" s="103">
        <f t="shared" si="22"/>
        <v>588968.77298000001</v>
      </c>
      <c r="CD98" s="103">
        <f t="shared" si="22"/>
        <v>564703.07957000006</v>
      </c>
      <c r="CE98" s="103">
        <f t="shared" si="22"/>
        <v>554130.24015999993</v>
      </c>
      <c r="CF98" s="103">
        <f t="shared" si="22"/>
        <v>528260.52671000001</v>
      </c>
      <c r="CG98" s="103">
        <f t="shared" si="22"/>
        <v>528084.47572999995</v>
      </c>
      <c r="CH98" s="103">
        <f t="shared" si="22"/>
        <v>523927.71647999994</v>
      </c>
      <c r="CI98" s="103">
        <f t="shared" si="22"/>
        <v>514557.8921</v>
      </c>
      <c r="CJ98" s="103">
        <f t="shared" si="22"/>
        <v>523937.49709000002</v>
      </c>
      <c r="CK98" s="103">
        <f t="shared" si="22"/>
        <v>533737.66830999998</v>
      </c>
      <c r="CL98" s="103">
        <f t="shared" si="22"/>
        <v>541757.76850999997</v>
      </c>
      <c r="CM98" s="103">
        <f t="shared" si="22"/>
        <v>562052.53425999999</v>
      </c>
      <c r="CN98" s="103">
        <f t="shared" si="22"/>
        <v>583296.01917999994</v>
      </c>
      <c r="CO98" s="103">
        <f t="shared" si="22"/>
        <v>601673.78537000006</v>
      </c>
      <c r="CP98" s="103">
        <f t="shared" si="22"/>
        <v>632179.50795999996</v>
      </c>
      <c r="CQ98" s="103">
        <f t="shared" si="21"/>
        <v>639583.42972999997</v>
      </c>
      <c r="CR98" s="103">
        <f t="shared" si="21"/>
        <v>674382.84010999999</v>
      </c>
      <c r="CS98" s="103">
        <f t="shared" si="20"/>
        <v>706971.83262999996</v>
      </c>
      <c r="CT98" s="103">
        <f t="shared" si="20"/>
        <v>721838.35982999997</v>
      </c>
      <c r="CU98" s="103">
        <f t="shared" si="20"/>
        <v>725075.74173999997</v>
      </c>
      <c r="CV98" s="103">
        <f t="shared" si="20"/>
        <v>742700.40096</v>
      </c>
      <c r="CW98" s="103">
        <f t="shared" si="20"/>
        <v>758926.43295000005</v>
      </c>
      <c r="CX98" s="103">
        <f t="shared" si="20"/>
        <v>768452.74709000008</v>
      </c>
      <c r="CY98" s="103">
        <f t="shared" si="20"/>
        <v>756618.20898999996</v>
      </c>
      <c r="CZ98" s="103">
        <f t="shared" si="20"/>
        <v>735658.36176</v>
      </c>
      <c r="DA98" s="103">
        <f t="shared" si="20"/>
        <v>718904.17683000001</v>
      </c>
      <c r="DB98" s="103">
        <f t="shared" si="20"/>
        <v>694012.52437999996</v>
      </c>
      <c r="DC98" s="103">
        <f t="shared" si="20"/>
        <v>681493.34357999999</v>
      </c>
      <c r="DD98" s="103">
        <f t="shared" si="20"/>
        <v>679938.22659000009</v>
      </c>
      <c r="DE98" s="103">
        <f t="shared" si="20"/>
        <v>668631.84143000003</v>
      </c>
      <c r="DF98" s="103">
        <f t="shared" si="20"/>
        <v>675595.63575000002</v>
      </c>
      <c r="DG98" s="103">
        <f t="shared" si="20"/>
        <v>680877.16515000002</v>
      </c>
      <c r="DH98" s="103">
        <f t="shared" si="19"/>
        <v>706746.87860000005</v>
      </c>
      <c r="DI98" s="103">
        <f t="shared" si="17"/>
        <v>749321.87393000012</v>
      </c>
      <c r="DJ98" s="103">
        <f t="shared" si="17"/>
        <v>797080.59256000002</v>
      </c>
      <c r="DK98" s="103">
        <f t="shared" si="17"/>
        <v>828867.57505999994</v>
      </c>
      <c r="DL98" s="103">
        <f t="shared" si="17"/>
        <v>842159.42405000003</v>
      </c>
      <c r="DM98" s="103">
        <f t="shared" si="17"/>
        <v>855891.40048999991</v>
      </c>
      <c r="DN98" s="103">
        <f t="shared" si="17"/>
        <v>863402.90896999999</v>
      </c>
      <c r="DO98" s="103">
        <f t="shared" si="17"/>
        <v>919719.66134999995</v>
      </c>
      <c r="DP98" s="103">
        <f t="shared" si="17"/>
        <v>978061</v>
      </c>
      <c r="DQ98" s="103">
        <f t="shared" si="17"/>
        <v>1020440.38313</v>
      </c>
      <c r="DR98" s="103">
        <f t="shared" si="17"/>
        <v>997504.85268000013</v>
      </c>
      <c r="DS98" s="103">
        <f t="shared" si="17"/>
        <v>985631.19214000006</v>
      </c>
      <c r="DT98" s="103">
        <f t="shared" si="17"/>
        <v>931603.10250000004</v>
      </c>
      <c r="DU98" s="103">
        <f t="shared" si="17"/>
        <v>911190.96943000006</v>
      </c>
      <c r="DV98" s="103" t="e">
        <f t="shared" si="17"/>
        <v>#VALUE!</v>
      </c>
    </row>
    <row r="99" spans="1:126" ht="15" x14ac:dyDescent="0.25">
      <c r="A99" s="10" t="s">
        <v>212</v>
      </c>
      <c r="B99" s="10" t="s">
        <v>222</v>
      </c>
      <c r="C99" s="2" t="s">
        <v>281</v>
      </c>
      <c r="D99" s="2" t="s">
        <v>281</v>
      </c>
      <c r="E99" s="2" t="s">
        <v>281</v>
      </c>
      <c r="F99" s="2" t="s">
        <v>281</v>
      </c>
      <c r="G99" s="2" t="s">
        <v>281</v>
      </c>
      <c r="H99" s="2" t="s">
        <v>281</v>
      </c>
      <c r="I99" s="2" t="s">
        <v>281</v>
      </c>
      <c r="J99" s="2" t="s">
        <v>281</v>
      </c>
      <c r="K99" s="2" t="s">
        <v>281</v>
      </c>
      <c r="L99" s="2" t="s">
        <v>281</v>
      </c>
      <c r="M99" s="2" t="s">
        <v>281</v>
      </c>
      <c r="N99" s="2" t="s">
        <v>281</v>
      </c>
      <c r="O99" s="2" t="s">
        <v>281</v>
      </c>
      <c r="P99" s="2" t="s">
        <v>281</v>
      </c>
      <c r="Q99" s="2" t="s">
        <v>281</v>
      </c>
      <c r="R99" s="2" t="s">
        <v>281</v>
      </c>
      <c r="S99" s="2" t="s">
        <v>281</v>
      </c>
      <c r="T99" s="2" t="s">
        <v>281</v>
      </c>
      <c r="U99" s="2" t="s">
        <v>281</v>
      </c>
      <c r="V99" s="2" t="s">
        <v>281</v>
      </c>
      <c r="W99" s="2" t="s">
        <v>281</v>
      </c>
      <c r="X99" s="2" t="s">
        <v>281</v>
      </c>
      <c r="Y99" s="2" t="s">
        <v>281</v>
      </c>
      <c r="Z99" s="2" t="s">
        <v>281</v>
      </c>
      <c r="AA99" s="2" t="s">
        <v>281</v>
      </c>
      <c r="AB99" s="2" t="s">
        <v>281</v>
      </c>
      <c r="AC99" s="2" t="s">
        <v>281</v>
      </c>
      <c r="AD99" s="2" t="s">
        <v>281</v>
      </c>
      <c r="AE99" s="2" t="s">
        <v>281</v>
      </c>
      <c r="AF99" s="2" t="s">
        <v>281</v>
      </c>
      <c r="AG99" s="2" t="s">
        <v>281</v>
      </c>
      <c r="AH99" s="2" t="s">
        <v>281</v>
      </c>
      <c r="AI99" s="2" t="s">
        <v>281</v>
      </c>
      <c r="AJ99" s="2" t="s">
        <v>281</v>
      </c>
      <c r="AK99" s="2" t="s">
        <v>281</v>
      </c>
      <c r="AL99" s="2" t="s">
        <v>281</v>
      </c>
      <c r="AM99" s="2" t="s">
        <v>281</v>
      </c>
      <c r="AN99" s="2" t="s">
        <v>281</v>
      </c>
      <c r="AO99" s="2" t="s">
        <v>281</v>
      </c>
      <c r="AP99" s="2" t="s">
        <v>281</v>
      </c>
      <c r="AQ99" s="2" t="s">
        <v>281</v>
      </c>
      <c r="AR99" s="2" t="s">
        <v>281</v>
      </c>
      <c r="AS99" s="2" t="s">
        <v>281</v>
      </c>
      <c r="AT99" s="2" t="s">
        <v>281</v>
      </c>
      <c r="AU99" s="2" t="s">
        <v>281</v>
      </c>
      <c r="AV99" s="2" t="s">
        <v>281</v>
      </c>
      <c r="AW99" s="2" t="s">
        <v>281</v>
      </c>
      <c r="AX99" s="2" t="s">
        <v>281</v>
      </c>
      <c r="AY99" s="2" t="s">
        <v>281</v>
      </c>
      <c r="AZ99" s="2" t="s">
        <v>281</v>
      </c>
      <c r="BA99" s="2">
        <v>70.551000000000002</v>
      </c>
      <c r="BB99" s="2">
        <v>68.59</v>
      </c>
      <c r="BC99" s="2">
        <v>69.665999999999997</v>
      </c>
      <c r="BD99" s="2">
        <v>68.850999999999999</v>
      </c>
      <c r="BE99" s="2">
        <v>71.075000000000003</v>
      </c>
      <c r="BF99" s="2">
        <v>75.046999999999997</v>
      </c>
      <c r="BG99" s="2">
        <v>80.766999999999996</v>
      </c>
      <c r="BH99" s="2">
        <v>84.709000000000003</v>
      </c>
      <c r="BI99" s="2">
        <v>85.846000000000004</v>
      </c>
      <c r="BJ99" s="2">
        <v>86.959000000000003</v>
      </c>
      <c r="BK99" s="2">
        <v>88.316999999999993</v>
      </c>
      <c r="BL99" s="2">
        <v>94.27</v>
      </c>
      <c r="BM99" s="2">
        <v>100</v>
      </c>
      <c r="BN99" s="2">
        <v>103.533</v>
      </c>
      <c r="BO99" s="2">
        <v>102.26</v>
      </c>
      <c r="BP99" s="2">
        <v>99.855000000000004</v>
      </c>
      <c r="BQ99" s="2">
        <v>93.346999999999994</v>
      </c>
      <c r="BR99" s="2">
        <v>89.831999999999994</v>
      </c>
      <c r="BS99" s="45" t="s">
        <v>439</v>
      </c>
      <c r="BT99" s="40"/>
      <c r="BU99" s="97" t="str">
        <f t="shared" si="16"/>
        <v xml:space="preserve">      National defense</v>
      </c>
      <c r="BZ99" s="100">
        <f>GO!BM99</f>
        <v>636543</v>
      </c>
      <c r="CB99" s="103" t="e">
        <f t="shared" si="22"/>
        <v>#VALUE!</v>
      </c>
      <c r="CC99" s="103" t="e">
        <f t="shared" si="22"/>
        <v>#VALUE!</v>
      </c>
      <c r="CD99" s="103" t="e">
        <f t="shared" si="22"/>
        <v>#VALUE!</v>
      </c>
      <c r="CE99" s="103" t="e">
        <f t="shared" si="22"/>
        <v>#VALUE!</v>
      </c>
      <c r="CF99" s="103" t="e">
        <f t="shared" si="22"/>
        <v>#VALUE!</v>
      </c>
      <c r="CG99" s="103" t="e">
        <f t="shared" si="22"/>
        <v>#VALUE!</v>
      </c>
      <c r="CH99" s="103" t="e">
        <f t="shared" si="22"/>
        <v>#VALUE!</v>
      </c>
      <c r="CI99" s="103" t="e">
        <f t="shared" si="22"/>
        <v>#VALUE!</v>
      </c>
      <c r="CJ99" s="103" t="e">
        <f t="shared" si="22"/>
        <v>#VALUE!</v>
      </c>
      <c r="CK99" s="103" t="e">
        <f t="shared" si="22"/>
        <v>#VALUE!</v>
      </c>
      <c r="CL99" s="103" t="e">
        <f t="shared" si="22"/>
        <v>#VALUE!</v>
      </c>
      <c r="CM99" s="103" t="e">
        <f t="shared" si="22"/>
        <v>#VALUE!</v>
      </c>
      <c r="CN99" s="103" t="e">
        <f t="shared" si="22"/>
        <v>#VALUE!</v>
      </c>
      <c r="CO99" s="103" t="e">
        <f t="shared" si="22"/>
        <v>#VALUE!</v>
      </c>
      <c r="CP99" s="103" t="e">
        <f t="shared" si="22"/>
        <v>#VALUE!</v>
      </c>
      <c r="CQ99" s="103" t="e">
        <f t="shared" si="21"/>
        <v>#VALUE!</v>
      </c>
      <c r="CR99" s="103" t="e">
        <f t="shared" si="21"/>
        <v>#VALUE!</v>
      </c>
      <c r="CS99" s="103" t="e">
        <f t="shared" si="20"/>
        <v>#VALUE!</v>
      </c>
      <c r="CT99" s="103" t="e">
        <f t="shared" si="20"/>
        <v>#VALUE!</v>
      </c>
      <c r="CU99" s="103" t="e">
        <f t="shared" si="20"/>
        <v>#VALUE!</v>
      </c>
      <c r="CV99" s="103" t="e">
        <f t="shared" si="20"/>
        <v>#VALUE!</v>
      </c>
      <c r="CW99" s="103" t="e">
        <f t="shared" si="20"/>
        <v>#VALUE!</v>
      </c>
      <c r="CX99" s="103" t="e">
        <f t="shared" si="20"/>
        <v>#VALUE!</v>
      </c>
      <c r="CY99" s="103" t="e">
        <f t="shared" si="20"/>
        <v>#VALUE!</v>
      </c>
      <c r="CZ99" s="103" t="e">
        <f t="shared" si="20"/>
        <v>#VALUE!</v>
      </c>
      <c r="DA99" s="103" t="e">
        <f t="shared" si="20"/>
        <v>#VALUE!</v>
      </c>
      <c r="DB99" s="103" t="e">
        <f t="shared" si="20"/>
        <v>#VALUE!</v>
      </c>
      <c r="DC99" s="103" t="e">
        <f t="shared" si="20"/>
        <v>#VALUE!</v>
      </c>
      <c r="DD99" s="103">
        <f t="shared" si="20"/>
        <v>449087.45193000004</v>
      </c>
      <c r="DE99" s="103">
        <f t="shared" si="20"/>
        <v>436604.84370000008</v>
      </c>
      <c r="DF99" s="103">
        <f t="shared" si="20"/>
        <v>443454.04637999996</v>
      </c>
      <c r="DG99" s="103">
        <f t="shared" si="20"/>
        <v>438266.22093000001</v>
      </c>
      <c r="DH99" s="103">
        <f t="shared" si="19"/>
        <v>452422.93725000002</v>
      </c>
      <c r="DI99" s="103">
        <f t="shared" si="17"/>
        <v>477706.42521000002</v>
      </c>
      <c r="DJ99" s="103">
        <f t="shared" si="17"/>
        <v>514116.68481000001</v>
      </c>
      <c r="DK99" s="103">
        <f t="shared" si="17"/>
        <v>539209.20987000002</v>
      </c>
      <c r="DL99" s="103">
        <f t="shared" si="17"/>
        <v>546446.70377999998</v>
      </c>
      <c r="DM99" s="103">
        <f t="shared" si="17"/>
        <v>553531.42737000005</v>
      </c>
      <c r="DN99" s="103">
        <f t="shared" si="17"/>
        <v>562175.68131000001</v>
      </c>
      <c r="DO99" s="103">
        <f t="shared" si="17"/>
        <v>600069.08609999996</v>
      </c>
      <c r="DP99" s="103">
        <f t="shared" si="17"/>
        <v>636543</v>
      </c>
      <c r="DQ99" s="103">
        <f t="shared" si="17"/>
        <v>659032.06419000006</v>
      </c>
      <c r="DR99" s="103">
        <f t="shared" si="17"/>
        <v>650928.87179999996</v>
      </c>
      <c r="DS99" s="103">
        <f t="shared" si="17"/>
        <v>635620.01265000005</v>
      </c>
      <c r="DT99" s="103">
        <f t="shared" si="17"/>
        <v>594193.79420999996</v>
      </c>
      <c r="DU99" s="103">
        <f t="shared" si="17"/>
        <v>571819.30776</v>
      </c>
      <c r="DV99" s="103" t="e">
        <f t="shared" si="17"/>
        <v>#VALUE!</v>
      </c>
    </row>
    <row r="100" spans="1:126" ht="15" x14ac:dyDescent="0.25">
      <c r="A100" s="10" t="s">
        <v>213</v>
      </c>
      <c r="B100" s="10" t="s">
        <v>223</v>
      </c>
      <c r="C100" s="2" t="s">
        <v>281</v>
      </c>
      <c r="D100" s="2" t="s">
        <v>281</v>
      </c>
      <c r="E100" s="2" t="s">
        <v>281</v>
      </c>
      <c r="F100" s="2" t="s">
        <v>281</v>
      </c>
      <c r="G100" s="2" t="s">
        <v>281</v>
      </c>
      <c r="H100" s="2" t="s">
        <v>281</v>
      </c>
      <c r="I100" s="2" t="s">
        <v>281</v>
      </c>
      <c r="J100" s="2" t="s">
        <v>281</v>
      </c>
      <c r="K100" s="2" t="s">
        <v>281</v>
      </c>
      <c r="L100" s="2" t="s">
        <v>281</v>
      </c>
      <c r="M100" s="2" t="s">
        <v>281</v>
      </c>
      <c r="N100" s="2" t="s">
        <v>281</v>
      </c>
      <c r="O100" s="2" t="s">
        <v>281</v>
      </c>
      <c r="P100" s="2" t="s">
        <v>281</v>
      </c>
      <c r="Q100" s="2" t="s">
        <v>281</v>
      </c>
      <c r="R100" s="2" t="s">
        <v>281</v>
      </c>
      <c r="S100" s="2" t="s">
        <v>281</v>
      </c>
      <c r="T100" s="2" t="s">
        <v>281</v>
      </c>
      <c r="U100" s="2" t="s">
        <v>281</v>
      </c>
      <c r="V100" s="2" t="s">
        <v>281</v>
      </c>
      <c r="W100" s="2" t="s">
        <v>281</v>
      </c>
      <c r="X100" s="2" t="s">
        <v>281</v>
      </c>
      <c r="Y100" s="2" t="s">
        <v>281</v>
      </c>
      <c r="Z100" s="2" t="s">
        <v>281</v>
      </c>
      <c r="AA100" s="2" t="s">
        <v>281</v>
      </c>
      <c r="AB100" s="2" t="s">
        <v>281</v>
      </c>
      <c r="AC100" s="2" t="s">
        <v>281</v>
      </c>
      <c r="AD100" s="2" t="s">
        <v>281</v>
      </c>
      <c r="AE100" s="2" t="s">
        <v>281</v>
      </c>
      <c r="AF100" s="2" t="s">
        <v>281</v>
      </c>
      <c r="AG100" s="2" t="s">
        <v>281</v>
      </c>
      <c r="AH100" s="2" t="s">
        <v>281</v>
      </c>
      <c r="AI100" s="2" t="s">
        <v>281</v>
      </c>
      <c r="AJ100" s="2" t="s">
        <v>281</v>
      </c>
      <c r="AK100" s="2" t="s">
        <v>281</v>
      </c>
      <c r="AL100" s="2" t="s">
        <v>281</v>
      </c>
      <c r="AM100" s="2" t="s">
        <v>281</v>
      </c>
      <c r="AN100" s="2" t="s">
        <v>281</v>
      </c>
      <c r="AO100" s="2" t="s">
        <v>281</v>
      </c>
      <c r="AP100" s="2" t="s">
        <v>281</v>
      </c>
      <c r="AQ100" s="2" t="s">
        <v>281</v>
      </c>
      <c r="AR100" s="2" t="s">
        <v>281</v>
      </c>
      <c r="AS100" s="2" t="s">
        <v>281</v>
      </c>
      <c r="AT100" s="2" t="s">
        <v>281</v>
      </c>
      <c r="AU100" s="2" t="s">
        <v>281</v>
      </c>
      <c r="AV100" s="2" t="s">
        <v>281</v>
      </c>
      <c r="AW100" s="2" t="s">
        <v>281</v>
      </c>
      <c r="AX100" s="2" t="s">
        <v>281</v>
      </c>
      <c r="AY100" s="2" t="s">
        <v>281</v>
      </c>
      <c r="AZ100" s="2" t="s">
        <v>281</v>
      </c>
      <c r="BA100" s="2">
        <v>67.69</v>
      </c>
      <c r="BB100" s="2">
        <v>68.001000000000005</v>
      </c>
      <c r="BC100" s="2">
        <v>68.051000000000002</v>
      </c>
      <c r="BD100" s="2">
        <v>71.049000000000007</v>
      </c>
      <c r="BE100" s="2">
        <v>74.459999999999994</v>
      </c>
      <c r="BF100" s="2">
        <v>79.507999999999996</v>
      </c>
      <c r="BG100" s="2">
        <v>82.855000000000004</v>
      </c>
      <c r="BH100" s="2">
        <v>84.825999999999993</v>
      </c>
      <c r="BI100" s="2">
        <v>86.594999999999999</v>
      </c>
      <c r="BJ100" s="2">
        <v>88.545000000000002</v>
      </c>
      <c r="BK100" s="2">
        <v>88.200999999999993</v>
      </c>
      <c r="BL100" s="2">
        <v>93.591999999999999</v>
      </c>
      <c r="BM100" s="2">
        <v>100</v>
      </c>
      <c r="BN100" s="2">
        <v>105.81699999999999</v>
      </c>
      <c r="BO100" s="2">
        <v>101.48699999999999</v>
      </c>
      <c r="BP100" s="2">
        <v>102.485</v>
      </c>
      <c r="BQ100" s="2">
        <v>98.781000000000006</v>
      </c>
      <c r="BR100" s="2">
        <v>99.311999999999998</v>
      </c>
      <c r="BS100" s="45" t="s">
        <v>440</v>
      </c>
      <c r="BT100" s="40"/>
      <c r="BU100" s="97" t="str">
        <f t="shared" si="16"/>
        <v xml:space="preserve">      Nondefense</v>
      </c>
      <c r="BZ100" s="100">
        <f>GO!BM100</f>
        <v>341518</v>
      </c>
      <c r="CB100" s="103" t="e">
        <f t="shared" si="22"/>
        <v>#VALUE!</v>
      </c>
      <c r="CC100" s="103" t="e">
        <f t="shared" si="22"/>
        <v>#VALUE!</v>
      </c>
      <c r="CD100" s="103" t="e">
        <f t="shared" si="22"/>
        <v>#VALUE!</v>
      </c>
      <c r="CE100" s="103" t="e">
        <f t="shared" si="22"/>
        <v>#VALUE!</v>
      </c>
      <c r="CF100" s="103" t="e">
        <f t="shared" si="22"/>
        <v>#VALUE!</v>
      </c>
      <c r="CG100" s="103" t="e">
        <f t="shared" si="22"/>
        <v>#VALUE!</v>
      </c>
      <c r="CH100" s="103" t="e">
        <f t="shared" si="22"/>
        <v>#VALUE!</v>
      </c>
      <c r="CI100" s="103" t="e">
        <f t="shared" si="22"/>
        <v>#VALUE!</v>
      </c>
      <c r="CJ100" s="103" t="e">
        <f t="shared" si="22"/>
        <v>#VALUE!</v>
      </c>
      <c r="CK100" s="103" t="e">
        <f t="shared" si="22"/>
        <v>#VALUE!</v>
      </c>
      <c r="CL100" s="103" t="e">
        <f t="shared" si="22"/>
        <v>#VALUE!</v>
      </c>
      <c r="CM100" s="103" t="e">
        <f t="shared" si="22"/>
        <v>#VALUE!</v>
      </c>
      <c r="CN100" s="103" t="e">
        <f t="shared" si="22"/>
        <v>#VALUE!</v>
      </c>
      <c r="CO100" s="103" t="e">
        <f t="shared" si="22"/>
        <v>#VALUE!</v>
      </c>
      <c r="CP100" s="103" t="e">
        <f t="shared" si="22"/>
        <v>#VALUE!</v>
      </c>
      <c r="CQ100" s="103" t="e">
        <f t="shared" si="21"/>
        <v>#VALUE!</v>
      </c>
      <c r="CR100" s="103" t="e">
        <f t="shared" si="21"/>
        <v>#VALUE!</v>
      </c>
      <c r="CS100" s="103" t="e">
        <f t="shared" si="20"/>
        <v>#VALUE!</v>
      </c>
      <c r="CT100" s="103" t="e">
        <f t="shared" si="20"/>
        <v>#VALUE!</v>
      </c>
      <c r="CU100" s="103" t="e">
        <f t="shared" si="20"/>
        <v>#VALUE!</v>
      </c>
      <c r="CV100" s="103" t="e">
        <f t="shared" si="20"/>
        <v>#VALUE!</v>
      </c>
      <c r="CW100" s="103" t="e">
        <f t="shared" si="20"/>
        <v>#VALUE!</v>
      </c>
      <c r="CX100" s="103" t="e">
        <f t="shared" si="20"/>
        <v>#VALUE!</v>
      </c>
      <c r="CY100" s="103" t="e">
        <f t="shared" si="20"/>
        <v>#VALUE!</v>
      </c>
      <c r="CZ100" s="103" t="e">
        <f t="shared" si="20"/>
        <v>#VALUE!</v>
      </c>
      <c r="DA100" s="103" t="e">
        <f t="shared" si="20"/>
        <v>#VALUE!</v>
      </c>
      <c r="DB100" s="103" t="e">
        <f t="shared" si="20"/>
        <v>#VALUE!</v>
      </c>
      <c r="DC100" s="103" t="e">
        <f t="shared" si="20"/>
        <v>#VALUE!</v>
      </c>
      <c r="DD100" s="103">
        <f t="shared" si="20"/>
        <v>231173.53419999999</v>
      </c>
      <c r="DE100" s="103">
        <f t="shared" si="20"/>
        <v>232235.65518000003</v>
      </c>
      <c r="DF100" s="103">
        <f t="shared" si="20"/>
        <v>232406.41418000002</v>
      </c>
      <c r="DG100" s="103">
        <f t="shared" si="20"/>
        <v>242645.12382000004</v>
      </c>
      <c r="DH100" s="103">
        <f t="shared" si="19"/>
        <v>254294.30279999998</v>
      </c>
      <c r="DI100" s="103">
        <f t="shared" si="17"/>
        <v>271534.13143999997</v>
      </c>
      <c r="DJ100" s="103">
        <f t="shared" si="17"/>
        <v>282964.7389</v>
      </c>
      <c r="DK100" s="103">
        <f t="shared" si="17"/>
        <v>289696.05867999996</v>
      </c>
      <c r="DL100" s="103">
        <f t="shared" si="17"/>
        <v>295737.51209999999</v>
      </c>
      <c r="DM100" s="103">
        <f t="shared" si="17"/>
        <v>302397.11310000002</v>
      </c>
      <c r="DN100" s="103">
        <f t="shared" si="17"/>
        <v>301222.29118</v>
      </c>
      <c r="DO100" s="103">
        <f t="shared" si="17"/>
        <v>319633.52656000003</v>
      </c>
      <c r="DP100" s="103">
        <f t="shared" si="17"/>
        <v>341518</v>
      </c>
      <c r="DQ100" s="103">
        <f t="shared" si="17"/>
        <v>361384.10206</v>
      </c>
      <c r="DR100" s="103">
        <f t="shared" si="17"/>
        <v>346596.37265999994</v>
      </c>
      <c r="DS100" s="103">
        <f t="shared" si="17"/>
        <v>350004.72229999996</v>
      </c>
      <c r="DT100" s="103">
        <f t="shared" si="17"/>
        <v>337354.89558000001</v>
      </c>
      <c r="DU100" s="103">
        <f t="shared" si="17"/>
        <v>339168.35615999997</v>
      </c>
      <c r="DV100" s="103" t="e">
        <f t="shared" si="17"/>
        <v>#VALUE!</v>
      </c>
    </row>
    <row r="101" spans="1:126" ht="15" x14ac:dyDescent="0.25">
      <c r="A101" s="10" t="s">
        <v>214</v>
      </c>
      <c r="B101" s="10" t="s">
        <v>184</v>
      </c>
      <c r="C101" s="2">
        <v>32.404000000000003</v>
      </c>
      <c r="D101" s="2">
        <v>32.027999999999999</v>
      </c>
      <c r="E101" s="2">
        <v>33.215000000000003</v>
      </c>
      <c r="F101" s="2">
        <v>28.378</v>
      </c>
      <c r="G101" s="2">
        <v>25.943000000000001</v>
      </c>
      <c r="H101" s="2">
        <v>38.281999999999996</v>
      </c>
      <c r="I101" s="2">
        <v>41.289000000000001</v>
      </c>
      <c r="J101" s="2">
        <v>45.79</v>
      </c>
      <c r="K101" s="2">
        <v>44.509</v>
      </c>
      <c r="L101" s="2">
        <v>41.039000000000001</v>
      </c>
      <c r="M101" s="2">
        <v>45.131999999999998</v>
      </c>
      <c r="N101" s="2">
        <v>45.103999999999999</v>
      </c>
      <c r="O101" s="2">
        <v>47.664000000000001</v>
      </c>
      <c r="P101" s="2">
        <v>47.71</v>
      </c>
      <c r="Q101" s="2">
        <v>47.328000000000003</v>
      </c>
      <c r="R101" s="2">
        <v>49.341000000000001</v>
      </c>
      <c r="S101" s="2">
        <v>54.033000000000001</v>
      </c>
      <c r="T101" s="2">
        <v>54.924999999999997</v>
      </c>
      <c r="U101" s="2">
        <v>58.235999999999997</v>
      </c>
      <c r="V101" s="2">
        <v>60.284999999999997</v>
      </c>
      <c r="W101" s="2">
        <v>62.83</v>
      </c>
      <c r="X101" s="2">
        <v>68.16</v>
      </c>
      <c r="Y101" s="2">
        <v>68.156999999999996</v>
      </c>
      <c r="Z101" s="2">
        <v>62.408000000000001</v>
      </c>
      <c r="AA101" s="2">
        <v>61.747999999999998</v>
      </c>
      <c r="AB101" s="2">
        <v>67.545000000000002</v>
      </c>
      <c r="AC101" s="2">
        <v>66.73</v>
      </c>
      <c r="AD101" s="2">
        <v>69.408000000000001</v>
      </c>
      <c r="AE101" s="2">
        <v>66.012</v>
      </c>
      <c r="AF101" s="2">
        <v>70.784000000000006</v>
      </c>
      <c r="AG101" s="2">
        <v>71.462999999999994</v>
      </c>
      <c r="AH101" s="2">
        <v>74.875</v>
      </c>
      <c r="AI101" s="2">
        <v>76.114000000000004</v>
      </c>
      <c r="AJ101" s="2">
        <v>78.652000000000001</v>
      </c>
      <c r="AK101" s="2">
        <v>83.242999999999995</v>
      </c>
      <c r="AL101" s="2">
        <v>78.731999999999999</v>
      </c>
      <c r="AM101" s="2">
        <v>80.971999999999994</v>
      </c>
      <c r="AN101" s="2">
        <v>83.747</v>
      </c>
      <c r="AO101" s="2">
        <v>87.301000000000002</v>
      </c>
      <c r="AP101" s="2">
        <v>90.045000000000002</v>
      </c>
      <c r="AQ101" s="2">
        <v>94.497</v>
      </c>
      <c r="AR101" s="2">
        <v>94.296000000000006</v>
      </c>
      <c r="AS101" s="2">
        <v>96.756</v>
      </c>
      <c r="AT101" s="2">
        <v>101.86799999999999</v>
      </c>
      <c r="AU101" s="2">
        <v>95.594999999999999</v>
      </c>
      <c r="AV101" s="2">
        <v>97.385999999999996</v>
      </c>
      <c r="AW101" s="2">
        <v>98.856999999999999</v>
      </c>
      <c r="AX101" s="2">
        <v>102.48099999999999</v>
      </c>
      <c r="AY101" s="2">
        <v>100.539</v>
      </c>
      <c r="AZ101" s="2">
        <v>103.27</v>
      </c>
      <c r="BA101" s="2">
        <v>105.807</v>
      </c>
      <c r="BB101" s="2">
        <v>109.806</v>
      </c>
      <c r="BC101" s="2">
        <v>110.98699999999999</v>
      </c>
      <c r="BD101" s="2">
        <v>113.398</v>
      </c>
      <c r="BE101" s="2">
        <v>108.995</v>
      </c>
      <c r="BF101" s="2">
        <v>107.45099999999999</v>
      </c>
      <c r="BG101" s="2">
        <v>105.184</v>
      </c>
      <c r="BH101" s="2">
        <v>107.193</v>
      </c>
      <c r="BI101" s="2">
        <v>107.111</v>
      </c>
      <c r="BJ101" s="2">
        <v>108.97799999999999</v>
      </c>
      <c r="BK101" s="2">
        <v>108.82</v>
      </c>
      <c r="BL101" s="2">
        <v>107.718</v>
      </c>
      <c r="BM101" s="2">
        <v>100</v>
      </c>
      <c r="BN101" s="2">
        <v>96.58</v>
      </c>
      <c r="BO101" s="2">
        <v>93.293999999999997</v>
      </c>
      <c r="BP101" s="2">
        <v>95.421000000000006</v>
      </c>
      <c r="BQ101" s="2">
        <v>87.293000000000006</v>
      </c>
      <c r="BR101" s="2">
        <v>84.881</v>
      </c>
      <c r="BS101" s="45" t="s">
        <v>441</v>
      </c>
      <c r="BT101" s="40"/>
      <c r="BU101" s="97" t="str">
        <f t="shared" si="16"/>
        <v xml:space="preserve">    Government enterprises</v>
      </c>
      <c r="BZ101" s="100">
        <f>GO!BM101</f>
        <v>96172</v>
      </c>
      <c r="CB101" s="103">
        <f t="shared" si="22"/>
        <v>65547.950039999996</v>
      </c>
      <c r="CC101" s="103">
        <f t="shared" si="22"/>
        <v>60019.021760000003</v>
      </c>
      <c r="CD101" s="103">
        <f t="shared" si="22"/>
        <v>59384.286559999993</v>
      </c>
      <c r="CE101" s="103">
        <f t="shared" si="22"/>
        <v>64959.377400000005</v>
      </c>
      <c r="CF101" s="103">
        <f t="shared" si="22"/>
        <v>64175.575600000004</v>
      </c>
      <c r="CG101" s="103">
        <f t="shared" si="22"/>
        <v>66751.061759999997</v>
      </c>
      <c r="CH101" s="103">
        <f t="shared" si="22"/>
        <v>63485.060640000003</v>
      </c>
      <c r="CI101" s="103">
        <f t="shared" si="22"/>
        <v>68074.388480000009</v>
      </c>
      <c r="CJ101" s="103">
        <f t="shared" si="22"/>
        <v>68727.396359999984</v>
      </c>
      <c r="CK101" s="103">
        <f t="shared" si="22"/>
        <v>72008.785000000003</v>
      </c>
      <c r="CL101" s="103">
        <f t="shared" si="22"/>
        <v>73200.356079999998</v>
      </c>
      <c r="CM101" s="103">
        <f t="shared" si="22"/>
        <v>75641.201440000004</v>
      </c>
      <c r="CN101" s="103">
        <f t="shared" si="22"/>
        <v>80056.45796</v>
      </c>
      <c r="CO101" s="103">
        <f t="shared" si="22"/>
        <v>75718.139040000009</v>
      </c>
      <c r="CP101" s="103">
        <f t="shared" si="22"/>
        <v>77872.391839999997</v>
      </c>
      <c r="CQ101" s="103">
        <f t="shared" si="21"/>
        <v>80541.164839999998</v>
      </c>
      <c r="CR101" s="103">
        <f t="shared" si="21"/>
        <v>83959.117719999995</v>
      </c>
      <c r="CS101" s="103">
        <f t="shared" si="20"/>
        <v>86598.077400000009</v>
      </c>
      <c r="CT101" s="103">
        <f t="shared" si="20"/>
        <v>90879.654839999988</v>
      </c>
      <c r="CU101" s="103">
        <f t="shared" si="20"/>
        <v>90686.349120000013</v>
      </c>
      <c r="CV101" s="103">
        <f t="shared" si="20"/>
        <v>93052.180319999999</v>
      </c>
      <c r="CW101" s="103">
        <f t="shared" si="20"/>
        <v>97968.492960000003</v>
      </c>
      <c r="CX101" s="103">
        <f t="shared" si="20"/>
        <v>91935.623399999997</v>
      </c>
      <c r="CY101" s="103">
        <f t="shared" si="20"/>
        <v>93658.063919999986</v>
      </c>
      <c r="CZ101" s="103">
        <f t="shared" si="20"/>
        <v>95072.75404</v>
      </c>
      <c r="DA101" s="103">
        <f t="shared" si="20"/>
        <v>98558.027319999994</v>
      </c>
      <c r="DB101" s="103">
        <f t="shared" si="20"/>
        <v>96690.367080000011</v>
      </c>
      <c r="DC101" s="103">
        <f t="shared" si="20"/>
        <v>99316.824399999998</v>
      </c>
      <c r="DD101" s="103">
        <f t="shared" si="20"/>
        <v>101756.70804</v>
      </c>
      <c r="DE101" s="103">
        <f t="shared" si="20"/>
        <v>105602.62632</v>
      </c>
      <c r="DF101" s="103">
        <f t="shared" si="20"/>
        <v>106738.41763999999</v>
      </c>
      <c r="DG101" s="103">
        <f t="shared" si="20"/>
        <v>109057.12456000001</v>
      </c>
      <c r="DH101" s="103">
        <f t="shared" si="19"/>
        <v>104822.67140000001</v>
      </c>
      <c r="DI101" s="103">
        <f t="shared" si="17"/>
        <v>103337.77571999999</v>
      </c>
      <c r="DJ101" s="103">
        <f t="shared" si="17"/>
        <v>101157.55648</v>
      </c>
      <c r="DK101" s="103">
        <f t="shared" si="17"/>
        <v>103089.65196</v>
      </c>
      <c r="DL101" s="103">
        <f t="shared" si="17"/>
        <v>103010.79092</v>
      </c>
      <c r="DM101" s="103">
        <f t="shared" si="17"/>
        <v>104806.32216</v>
      </c>
      <c r="DN101" s="103">
        <f t="shared" si="17"/>
        <v>104654.3704</v>
      </c>
      <c r="DO101" s="103">
        <f t="shared" si="17"/>
        <v>103594.55496000001</v>
      </c>
      <c r="DP101" s="103">
        <f t="shared" si="17"/>
        <v>96172</v>
      </c>
      <c r="DQ101" s="103">
        <f t="shared" si="17"/>
        <v>92882.917600000001</v>
      </c>
      <c r="DR101" s="103">
        <f t="shared" si="17"/>
        <v>89722.705679999999</v>
      </c>
      <c r="DS101" s="103">
        <f t="shared" si="17"/>
        <v>91768.284120000011</v>
      </c>
      <c r="DT101" s="103">
        <f t="shared" si="17"/>
        <v>83951.42396</v>
      </c>
      <c r="DU101" s="103">
        <f t="shared" si="17"/>
        <v>81631.755319999997</v>
      </c>
      <c r="DV101" s="103" t="e">
        <f t="shared" si="17"/>
        <v>#VALUE!</v>
      </c>
    </row>
    <row r="102" spans="1:126" ht="15" x14ac:dyDescent="0.25">
      <c r="A102" s="10" t="s">
        <v>215</v>
      </c>
      <c r="B102" s="8" t="s">
        <v>186</v>
      </c>
      <c r="C102" s="2">
        <v>11.978999999999999</v>
      </c>
      <c r="D102" s="2">
        <v>12.132999999999999</v>
      </c>
      <c r="E102" s="2">
        <v>13.271000000000001</v>
      </c>
      <c r="F102" s="2">
        <v>14.119</v>
      </c>
      <c r="G102" s="2">
        <v>14.193</v>
      </c>
      <c r="H102" s="2">
        <v>14.554</v>
      </c>
      <c r="I102" s="2">
        <v>15.048999999999999</v>
      </c>
      <c r="J102" s="2">
        <v>15.738</v>
      </c>
      <c r="K102" s="2">
        <v>16.797999999999998</v>
      </c>
      <c r="L102" s="2">
        <v>17.445</v>
      </c>
      <c r="M102" s="2">
        <v>18.312999999999999</v>
      </c>
      <c r="N102" s="2">
        <v>19.699000000000002</v>
      </c>
      <c r="O102" s="2">
        <v>20.741</v>
      </c>
      <c r="P102" s="2">
        <v>21.992999999999999</v>
      </c>
      <c r="Q102" s="2">
        <v>23.273</v>
      </c>
      <c r="R102" s="2">
        <v>24.366</v>
      </c>
      <c r="S102" s="2">
        <v>25.954000000000001</v>
      </c>
      <c r="T102" s="2">
        <v>27.745000000000001</v>
      </c>
      <c r="U102" s="2">
        <v>29.678000000000001</v>
      </c>
      <c r="V102" s="2">
        <v>31.518999999999998</v>
      </c>
      <c r="W102" s="2">
        <v>33.093000000000004</v>
      </c>
      <c r="X102" s="2">
        <v>35.378999999999998</v>
      </c>
      <c r="Y102" s="2">
        <v>37.485999999999997</v>
      </c>
      <c r="Z102" s="2">
        <v>39.597999999999999</v>
      </c>
      <c r="AA102" s="2">
        <v>41.527000000000001</v>
      </c>
      <c r="AB102" s="2">
        <v>43.244999999999997</v>
      </c>
      <c r="AC102" s="2">
        <v>44.905000000000001</v>
      </c>
      <c r="AD102" s="2">
        <v>46.23</v>
      </c>
      <c r="AE102" s="2">
        <v>47.927</v>
      </c>
      <c r="AF102" s="2">
        <v>48.530999999999999</v>
      </c>
      <c r="AG102" s="2">
        <v>49.289000000000001</v>
      </c>
      <c r="AH102" s="2">
        <v>50.790999999999997</v>
      </c>
      <c r="AI102" s="2">
        <v>51.523000000000003</v>
      </c>
      <c r="AJ102" s="2">
        <v>51.427</v>
      </c>
      <c r="AK102" s="2">
        <v>51.405999999999999</v>
      </c>
      <c r="AL102" s="2">
        <v>52.503</v>
      </c>
      <c r="AM102" s="2">
        <v>53.610999999999997</v>
      </c>
      <c r="AN102" s="2">
        <v>55.061</v>
      </c>
      <c r="AO102" s="2">
        <v>57.713999999999999</v>
      </c>
      <c r="AP102" s="2">
        <v>60.581000000000003</v>
      </c>
      <c r="AQ102" s="2">
        <v>61.603999999999999</v>
      </c>
      <c r="AR102" s="2">
        <v>63.671999999999997</v>
      </c>
      <c r="AS102" s="2">
        <v>65.927000000000007</v>
      </c>
      <c r="AT102" s="2">
        <v>67.87</v>
      </c>
      <c r="AU102" s="2">
        <v>69.344999999999999</v>
      </c>
      <c r="AV102" s="2">
        <v>71.055999999999997</v>
      </c>
      <c r="AW102" s="2">
        <v>72.834999999999994</v>
      </c>
      <c r="AX102" s="2">
        <v>75.147999999999996</v>
      </c>
      <c r="AY102" s="2">
        <v>77.174000000000007</v>
      </c>
      <c r="AZ102" s="2">
        <v>78.703999999999994</v>
      </c>
      <c r="BA102" s="2">
        <v>80.959999999999994</v>
      </c>
      <c r="BB102" s="2">
        <v>83.960999999999999</v>
      </c>
      <c r="BC102" s="2">
        <v>86.688000000000002</v>
      </c>
      <c r="BD102" s="2">
        <v>88.781000000000006</v>
      </c>
      <c r="BE102" s="2">
        <v>91.933000000000007</v>
      </c>
      <c r="BF102" s="2">
        <v>94.421999999999997</v>
      </c>
      <c r="BG102" s="2">
        <v>94.274000000000001</v>
      </c>
      <c r="BH102" s="2">
        <v>94.680999999999997</v>
      </c>
      <c r="BI102" s="2">
        <v>95.251999999999995</v>
      </c>
      <c r="BJ102" s="2">
        <v>96.481999999999999</v>
      </c>
      <c r="BK102" s="2">
        <v>97.921000000000006</v>
      </c>
      <c r="BL102" s="2">
        <v>97.921000000000006</v>
      </c>
      <c r="BM102" s="2">
        <v>100</v>
      </c>
      <c r="BN102" s="2">
        <v>98.477000000000004</v>
      </c>
      <c r="BO102" s="2">
        <v>96.665999999999997</v>
      </c>
      <c r="BP102" s="2">
        <v>96.085999999999999</v>
      </c>
      <c r="BQ102" s="2">
        <v>95.632000000000005</v>
      </c>
      <c r="BR102" s="2">
        <v>96.001000000000005</v>
      </c>
      <c r="BS102" s="45">
        <v>96.897000000000006</v>
      </c>
      <c r="BT102" s="40"/>
      <c r="BU102" s="97" t="str">
        <f t="shared" si="16"/>
        <v xml:space="preserve">  State and local</v>
      </c>
      <c r="BZ102" s="100">
        <f>GO!BM102</f>
        <v>2157083</v>
      </c>
      <c r="CB102" s="103">
        <f t="shared" si="22"/>
        <v>808604.13338000001</v>
      </c>
      <c r="CC102" s="103">
        <f t="shared" si="22"/>
        <v>854161.72634000005</v>
      </c>
      <c r="CD102" s="103">
        <f t="shared" si="22"/>
        <v>895771.85740999994</v>
      </c>
      <c r="CE102" s="103">
        <f t="shared" si="22"/>
        <v>932830.54334999993</v>
      </c>
      <c r="CF102" s="103">
        <f t="shared" si="22"/>
        <v>968638.12115000014</v>
      </c>
      <c r="CG102" s="103">
        <f t="shared" si="22"/>
        <v>997219.47089999996</v>
      </c>
      <c r="CH102" s="103">
        <f t="shared" si="22"/>
        <v>1033825.16941</v>
      </c>
      <c r="CI102" s="103">
        <f t="shared" si="22"/>
        <v>1046853.95073</v>
      </c>
      <c r="CJ102" s="103">
        <f t="shared" si="22"/>
        <v>1063204.6398700001</v>
      </c>
      <c r="CK102" s="103">
        <f t="shared" si="22"/>
        <v>1095604.0265299999</v>
      </c>
      <c r="CL102" s="103">
        <f t="shared" si="22"/>
        <v>1111393.8740900001</v>
      </c>
      <c r="CM102" s="103">
        <f t="shared" si="22"/>
        <v>1109323.0744100001</v>
      </c>
      <c r="CN102" s="103">
        <f t="shared" si="22"/>
        <v>1108870.0869799999</v>
      </c>
      <c r="CO102" s="103">
        <f t="shared" si="22"/>
        <v>1132533.28749</v>
      </c>
      <c r="CP102" s="103">
        <f t="shared" si="22"/>
        <v>1156433.7671300001</v>
      </c>
      <c r="CQ102" s="103">
        <f t="shared" si="21"/>
        <v>1187711.4706299999</v>
      </c>
      <c r="CR102" s="103">
        <f t="shared" si="21"/>
        <v>1244938.88262</v>
      </c>
      <c r="CS102" s="103">
        <f t="shared" si="20"/>
        <v>1306782.4522300002</v>
      </c>
      <c r="CT102" s="103">
        <f t="shared" si="20"/>
        <v>1328849.41132</v>
      </c>
      <c r="CU102" s="103">
        <f t="shared" si="20"/>
        <v>1373457.8877600001</v>
      </c>
      <c r="CV102" s="103">
        <f t="shared" si="20"/>
        <v>1422100.1094100003</v>
      </c>
      <c r="CW102" s="103">
        <f t="shared" si="20"/>
        <v>1464012.2321000001</v>
      </c>
      <c r="CX102" s="103">
        <f t="shared" si="20"/>
        <v>1495829.2063499999</v>
      </c>
      <c r="CY102" s="103">
        <f t="shared" si="20"/>
        <v>1532736.8964800001</v>
      </c>
      <c r="CZ102" s="103">
        <f t="shared" si="20"/>
        <v>1571111.4030499998</v>
      </c>
      <c r="DA102" s="103">
        <f t="shared" si="20"/>
        <v>1621004.7328399997</v>
      </c>
      <c r="DB102" s="103">
        <f t="shared" si="20"/>
        <v>1664707.2344200001</v>
      </c>
      <c r="DC102" s="103">
        <f t="shared" si="20"/>
        <v>1697710.6043199999</v>
      </c>
      <c r="DD102" s="103">
        <f t="shared" si="20"/>
        <v>1746374.3967999998</v>
      </c>
      <c r="DE102" s="103">
        <f t="shared" si="20"/>
        <v>1811108.4576300001</v>
      </c>
      <c r="DF102" s="103">
        <f t="shared" si="20"/>
        <v>1869932.1110400001</v>
      </c>
      <c r="DG102" s="103">
        <f t="shared" si="20"/>
        <v>1915079.8582300001</v>
      </c>
      <c r="DH102" s="103">
        <f t="shared" si="19"/>
        <v>1983071.1143900002</v>
      </c>
      <c r="DI102" s="103">
        <f t="shared" si="17"/>
        <v>2036760.91026</v>
      </c>
      <c r="DJ102" s="103">
        <f t="shared" si="17"/>
        <v>2033568.4274200001</v>
      </c>
      <c r="DK102" s="103">
        <f t="shared" si="17"/>
        <v>2042347.75523</v>
      </c>
      <c r="DL102" s="103">
        <f t="shared" si="17"/>
        <v>2054664.6991599998</v>
      </c>
      <c r="DM102" s="103">
        <f t="shared" si="17"/>
        <v>2081196.8200600001</v>
      </c>
      <c r="DN102" s="103">
        <f t="shared" si="17"/>
        <v>2112237.2444300004</v>
      </c>
      <c r="DO102" s="103">
        <f t="shared" si="17"/>
        <v>2112237.2444300004</v>
      </c>
      <c r="DP102" s="103">
        <f t="shared" si="17"/>
        <v>2157083</v>
      </c>
      <c r="DQ102" s="103">
        <f t="shared" si="17"/>
        <v>2124230.6259100004</v>
      </c>
      <c r="DR102" s="103">
        <f t="shared" si="17"/>
        <v>2085165.8527800001</v>
      </c>
      <c r="DS102" s="103">
        <f t="shared" si="17"/>
        <v>2072654.77138</v>
      </c>
      <c r="DT102" s="103">
        <f t="shared" si="17"/>
        <v>2062861.6145600001</v>
      </c>
      <c r="DU102" s="103">
        <f t="shared" si="17"/>
        <v>2070821.25083</v>
      </c>
      <c r="DV102" s="103">
        <f t="shared" si="17"/>
        <v>2090148.7145100001</v>
      </c>
    </row>
    <row r="103" spans="1:126" ht="15" x14ac:dyDescent="0.25">
      <c r="A103" s="10" t="s">
        <v>216</v>
      </c>
      <c r="B103" s="10" t="s">
        <v>182</v>
      </c>
      <c r="C103" s="2">
        <v>12.52</v>
      </c>
      <c r="D103" s="2">
        <v>12.714</v>
      </c>
      <c r="E103" s="2">
        <v>13.927</v>
      </c>
      <c r="F103" s="2">
        <v>14.805</v>
      </c>
      <c r="G103" s="2">
        <v>14.775</v>
      </c>
      <c r="H103" s="2">
        <v>15.039</v>
      </c>
      <c r="I103" s="2">
        <v>15.528</v>
      </c>
      <c r="J103" s="2">
        <v>16.216000000000001</v>
      </c>
      <c r="K103" s="2">
        <v>17.303999999999998</v>
      </c>
      <c r="L103" s="2">
        <v>17.972000000000001</v>
      </c>
      <c r="M103" s="2">
        <v>18.93</v>
      </c>
      <c r="N103" s="2">
        <v>20.452999999999999</v>
      </c>
      <c r="O103" s="2">
        <v>21.367999999999999</v>
      </c>
      <c r="P103" s="2">
        <v>22.503</v>
      </c>
      <c r="Q103" s="2">
        <v>23.768999999999998</v>
      </c>
      <c r="R103" s="2">
        <v>24.646000000000001</v>
      </c>
      <c r="S103" s="2">
        <v>26.012</v>
      </c>
      <c r="T103" s="2">
        <v>27.766999999999999</v>
      </c>
      <c r="U103" s="2">
        <v>29.702000000000002</v>
      </c>
      <c r="V103" s="2">
        <v>31.616</v>
      </c>
      <c r="W103" s="2">
        <v>33.220999999999997</v>
      </c>
      <c r="X103" s="2">
        <v>35.497999999999998</v>
      </c>
      <c r="Y103" s="2">
        <v>37.643999999999998</v>
      </c>
      <c r="Z103" s="2">
        <v>39.813000000000002</v>
      </c>
      <c r="AA103" s="2">
        <v>41.942</v>
      </c>
      <c r="AB103" s="2">
        <v>43.654000000000003</v>
      </c>
      <c r="AC103" s="2">
        <v>45.155000000000001</v>
      </c>
      <c r="AD103" s="2">
        <v>46.898000000000003</v>
      </c>
      <c r="AE103" s="2">
        <v>48.920999999999999</v>
      </c>
      <c r="AF103" s="2">
        <v>49.814999999999998</v>
      </c>
      <c r="AG103" s="2">
        <v>50.826000000000001</v>
      </c>
      <c r="AH103" s="2">
        <v>52.084000000000003</v>
      </c>
      <c r="AI103" s="2">
        <v>52.773000000000003</v>
      </c>
      <c r="AJ103" s="2">
        <v>52.774000000000001</v>
      </c>
      <c r="AK103" s="2">
        <v>52.843000000000004</v>
      </c>
      <c r="AL103" s="2">
        <v>53.753999999999998</v>
      </c>
      <c r="AM103" s="2">
        <v>54.62</v>
      </c>
      <c r="AN103" s="2">
        <v>55.667000000000002</v>
      </c>
      <c r="AO103" s="2">
        <v>58.125999999999998</v>
      </c>
      <c r="AP103" s="2">
        <v>60.722000000000001</v>
      </c>
      <c r="AQ103" s="2">
        <v>61.976999999999997</v>
      </c>
      <c r="AR103" s="2">
        <v>64.037000000000006</v>
      </c>
      <c r="AS103" s="2">
        <v>66.326999999999998</v>
      </c>
      <c r="AT103" s="2">
        <v>68.37</v>
      </c>
      <c r="AU103" s="2">
        <v>70.007000000000005</v>
      </c>
      <c r="AV103" s="2">
        <v>71.804000000000002</v>
      </c>
      <c r="AW103" s="2">
        <v>73.394000000000005</v>
      </c>
      <c r="AX103" s="2">
        <v>75.48</v>
      </c>
      <c r="AY103" s="2">
        <v>77.424000000000007</v>
      </c>
      <c r="AZ103" s="2">
        <v>78.884</v>
      </c>
      <c r="BA103" s="2">
        <v>81.162000000000006</v>
      </c>
      <c r="BB103" s="2">
        <v>84.289000000000001</v>
      </c>
      <c r="BC103" s="2">
        <v>87.04</v>
      </c>
      <c r="BD103" s="2">
        <v>89.394999999999996</v>
      </c>
      <c r="BE103" s="2">
        <v>92.849000000000004</v>
      </c>
      <c r="BF103" s="2">
        <v>95.25</v>
      </c>
      <c r="BG103" s="2">
        <v>94.853999999999999</v>
      </c>
      <c r="BH103" s="2">
        <v>95.100999999999999</v>
      </c>
      <c r="BI103" s="2">
        <v>95.676000000000002</v>
      </c>
      <c r="BJ103" s="2">
        <v>96.709000000000003</v>
      </c>
      <c r="BK103" s="2">
        <v>98.09</v>
      </c>
      <c r="BL103" s="2">
        <v>98.168999999999997</v>
      </c>
      <c r="BM103" s="2">
        <v>100</v>
      </c>
      <c r="BN103" s="2">
        <v>98.316000000000003</v>
      </c>
      <c r="BO103" s="2">
        <v>96.313000000000002</v>
      </c>
      <c r="BP103" s="2">
        <v>95.51</v>
      </c>
      <c r="BQ103" s="2">
        <v>95.123999999999995</v>
      </c>
      <c r="BR103" s="2">
        <v>95.661000000000001</v>
      </c>
      <c r="BS103" s="45" t="s">
        <v>442</v>
      </c>
      <c r="BT103" s="40"/>
      <c r="BU103" s="97" t="str">
        <f t="shared" si="16"/>
        <v xml:space="preserve">    General government</v>
      </c>
      <c r="BZ103" s="100">
        <f>GO!BM103</f>
        <v>1913902</v>
      </c>
      <c r="CB103" s="103">
        <f t="shared" si="22"/>
        <v>720469.26887999999</v>
      </c>
      <c r="CC103" s="103">
        <f t="shared" si="22"/>
        <v>761981.80326000007</v>
      </c>
      <c r="CD103" s="103">
        <f t="shared" si="22"/>
        <v>802728.77684000006</v>
      </c>
      <c r="CE103" s="103">
        <f t="shared" si="22"/>
        <v>835494.77908000012</v>
      </c>
      <c r="CF103" s="103">
        <f t="shared" si="22"/>
        <v>864222.44810000004</v>
      </c>
      <c r="CG103" s="103">
        <f t="shared" si="22"/>
        <v>897581.75996000005</v>
      </c>
      <c r="CH103" s="103">
        <f t="shared" si="22"/>
        <v>936299.99742000003</v>
      </c>
      <c r="CI103" s="103">
        <f t="shared" si="22"/>
        <v>953410.28129999992</v>
      </c>
      <c r="CJ103" s="103">
        <f t="shared" si="22"/>
        <v>972759.83052000008</v>
      </c>
      <c r="CK103" s="103">
        <f t="shared" si="22"/>
        <v>996836.71768000012</v>
      </c>
      <c r="CL103" s="103">
        <f t="shared" si="22"/>
        <v>1010023.5024600001</v>
      </c>
      <c r="CM103" s="103">
        <f t="shared" si="22"/>
        <v>1010042.64148</v>
      </c>
      <c r="CN103" s="103">
        <f t="shared" si="22"/>
        <v>1011363.2338600002</v>
      </c>
      <c r="CO103" s="103">
        <f t="shared" si="22"/>
        <v>1028798.88108</v>
      </c>
      <c r="CP103" s="103">
        <f t="shared" si="22"/>
        <v>1045373.2724</v>
      </c>
      <c r="CQ103" s="103">
        <f t="shared" si="21"/>
        <v>1065411.8263400001</v>
      </c>
      <c r="CR103" s="103">
        <f t="shared" si="21"/>
        <v>1112474.67652</v>
      </c>
      <c r="CS103" s="103">
        <f t="shared" si="20"/>
        <v>1162159.57244</v>
      </c>
      <c r="CT103" s="103">
        <f t="shared" si="20"/>
        <v>1186179.0425400001</v>
      </c>
      <c r="CU103" s="103">
        <f t="shared" si="20"/>
        <v>1225605.4237400002</v>
      </c>
      <c r="CV103" s="103">
        <f t="shared" si="20"/>
        <v>1269433.77954</v>
      </c>
      <c r="CW103" s="103">
        <f t="shared" si="20"/>
        <v>1308534.7974</v>
      </c>
      <c r="CX103" s="103">
        <f t="shared" si="20"/>
        <v>1339865.37314</v>
      </c>
      <c r="CY103" s="103">
        <f t="shared" si="20"/>
        <v>1374258.1920800002</v>
      </c>
      <c r="CZ103" s="103">
        <f t="shared" si="20"/>
        <v>1404689.2338800002</v>
      </c>
      <c r="DA103" s="103">
        <f t="shared" si="20"/>
        <v>1444613.2296000002</v>
      </c>
      <c r="DB103" s="103">
        <f t="shared" si="20"/>
        <v>1481819.4844800001</v>
      </c>
      <c r="DC103" s="103">
        <f t="shared" si="20"/>
        <v>1509762.45368</v>
      </c>
      <c r="DD103" s="103">
        <f t="shared" si="20"/>
        <v>1553361.1412400003</v>
      </c>
      <c r="DE103" s="103">
        <f t="shared" si="20"/>
        <v>1613208.85678</v>
      </c>
      <c r="DF103" s="103">
        <f t="shared" si="20"/>
        <v>1665860.3008000001</v>
      </c>
      <c r="DG103" s="103">
        <f t="shared" si="20"/>
        <v>1710932.6928999999</v>
      </c>
      <c r="DH103" s="103">
        <f t="shared" si="19"/>
        <v>1777038.8679800001</v>
      </c>
      <c r="DI103" s="103">
        <f t="shared" si="17"/>
        <v>1822991.655</v>
      </c>
      <c r="DJ103" s="103">
        <f t="shared" si="17"/>
        <v>1815412.60308</v>
      </c>
      <c r="DK103" s="103">
        <f t="shared" si="17"/>
        <v>1820139.94102</v>
      </c>
      <c r="DL103" s="103">
        <f t="shared" si="17"/>
        <v>1831144.8775200001</v>
      </c>
      <c r="DM103" s="103">
        <f t="shared" si="17"/>
        <v>1850915.4851800001</v>
      </c>
      <c r="DN103" s="103">
        <f t="shared" si="17"/>
        <v>1877346.4718000002</v>
      </c>
      <c r="DO103" s="103">
        <f t="shared" si="17"/>
        <v>1878858.45438</v>
      </c>
      <c r="DP103" s="103">
        <f t="shared" si="17"/>
        <v>1913902</v>
      </c>
      <c r="DQ103" s="103">
        <f t="shared" si="17"/>
        <v>1881671.89032</v>
      </c>
      <c r="DR103" s="103">
        <f t="shared" si="17"/>
        <v>1843336.4332600001</v>
      </c>
      <c r="DS103" s="103">
        <f t="shared" si="17"/>
        <v>1827967.8002000002</v>
      </c>
      <c r="DT103" s="103">
        <f t="shared" si="17"/>
        <v>1820580.13848</v>
      </c>
      <c r="DU103" s="103">
        <f t="shared" si="17"/>
        <v>1830857.7922200002</v>
      </c>
      <c r="DV103" s="103" t="e">
        <f t="shared" si="17"/>
        <v>#VALUE!</v>
      </c>
    </row>
    <row r="104" spans="1:126" ht="15" x14ac:dyDescent="0.25">
      <c r="A104" s="10" t="s">
        <v>224</v>
      </c>
      <c r="B104" s="10" t="s">
        <v>184</v>
      </c>
      <c r="C104" s="2">
        <v>8.8109999999999999</v>
      </c>
      <c r="D104" s="2">
        <v>8.734</v>
      </c>
      <c r="E104" s="2">
        <v>9.4320000000000004</v>
      </c>
      <c r="F104" s="2">
        <v>10.103999999999999</v>
      </c>
      <c r="G104" s="2">
        <v>10.811</v>
      </c>
      <c r="H104" s="2">
        <v>11.78</v>
      </c>
      <c r="I104" s="2">
        <v>12.323</v>
      </c>
      <c r="J104" s="2">
        <v>13.031000000000001</v>
      </c>
      <c r="K104" s="2">
        <v>13.939</v>
      </c>
      <c r="L104" s="2">
        <v>14.465999999999999</v>
      </c>
      <c r="M104" s="2">
        <v>14.776999999999999</v>
      </c>
      <c r="N104" s="2">
        <v>15.313000000000001</v>
      </c>
      <c r="O104" s="2">
        <v>17.198</v>
      </c>
      <c r="P104" s="2">
        <v>19.239999999999998</v>
      </c>
      <c r="Q104" s="2">
        <v>20.648</v>
      </c>
      <c r="R104" s="2">
        <v>23.216000000000001</v>
      </c>
      <c r="S104" s="2">
        <v>26.363</v>
      </c>
      <c r="T104" s="2">
        <v>28.456</v>
      </c>
      <c r="U104" s="2">
        <v>30.439</v>
      </c>
      <c r="V104" s="2">
        <v>31.815999999999999</v>
      </c>
      <c r="W104" s="2">
        <v>33.21</v>
      </c>
      <c r="X104" s="2">
        <v>35.640999999999998</v>
      </c>
      <c r="Y104" s="2">
        <v>37.511000000000003</v>
      </c>
      <c r="Z104" s="2">
        <v>39.229999999999997</v>
      </c>
      <c r="AA104" s="2">
        <v>39.575000000000003</v>
      </c>
      <c r="AB104" s="2">
        <v>41.401000000000003</v>
      </c>
      <c r="AC104" s="2">
        <v>44.484000000000002</v>
      </c>
      <c r="AD104" s="2">
        <v>42.326999999999998</v>
      </c>
      <c r="AE104" s="2">
        <v>41.423000000000002</v>
      </c>
      <c r="AF104" s="2">
        <v>39.786000000000001</v>
      </c>
      <c r="AG104" s="2">
        <v>38.665999999999997</v>
      </c>
      <c r="AH104" s="2">
        <v>41.984000000000002</v>
      </c>
      <c r="AI104" s="2">
        <v>43.037999999999997</v>
      </c>
      <c r="AJ104" s="2">
        <v>42.253999999999998</v>
      </c>
      <c r="AK104" s="2">
        <v>41.613999999999997</v>
      </c>
      <c r="AL104" s="2">
        <v>43.939</v>
      </c>
      <c r="AM104" s="2">
        <v>46.613</v>
      </c>
      <c r="AN104" s="2">
        <v>50.667999999999999</v>
      </c>
      <c r="AO104" s="2">
        <v>54.587000000000003</v>
      </c>
      <c r="AP104" s="2">
        <v>59.265000000000001</v>
      </c>
      <c r="AQ104" s="2">
        <v>58.662999999999997</v>
      </c>
      <c r="AR104" s="2">
        <v>60.774999999999999</v>
      </c>
      <c r="AS104" s="2">
        <v>62.765000000000001</v>
      </c>
      <c r="AT104" s="2">
        <v>63.962000000000003</v>
      </c>
      <c r="AU104" s="2">
        <v>64.23</v>
      </c>
      <c r="AV104" s="2">
        <v>65.299000000000007</v>
      </c>
      <c r="AW104" s="2">
        <v>68.498999999999995</v>
      </c>
      <c r="AX104" s="2">
        <v>72.518000000000001</v>
      </c>
      <c r="AY104" s="2">
        <v>75.164000000000001</v>
      </c>
      <c r="AZ104" s="2">
        <v>77.222999999999999</v>
      </c>
      <c r="BA104" s="2">
        <v>79.302999999999997</v>
      </c>
      <c r="BB104" s="2">
        <v>81.346999999999994</v>
      </c>
      <c r="BC104" s="2">
        <v>83.887</v>
      </c>
      <c r="BD104" s="2">
        <v>83.936000000000007</v>
      </c>
      <c r="BE104" s="2">
        <v>84.728999999999999</v>
      </c>
      <c r="BF104" s="2">
        <v>87.908000000000001</v>
      </c>
      <c r="BG104" s="2">
        <v>89.721999999999994</v>
      </c>
      <c r="BH104" s="2">
        <v>91.397000000000006</v>
      </c>
      <c r="BI104" s="2">
        <v>91.936000000000007</v>
      </c>
      <c r="BJ104" s="2">
        <v>94.698999999999998</v>
      </c>
      <c r="BK104" s="2">
        <v>96.596999999999994</v>
      </c>
      <c r="BL104" s="2">
        <v>95.980999999999995</v>
      </c>
      <c r="BM104" s="2">
        <v>100</v>
      </c>
      <c r="BN104" s="2">
        <v>99.748000000000005</v>
      </c>
      <c r="BO104" s="2">
        <v>99.433999999999997</v>
      </c>
      <c r="BP104" s="2">
        <v>100.60899999999999</v>
      </c>
      <c r="BQ104" s="2">
        <v>99.619</v>
      </c>
      <c r="BR104" s="2">
        <v>98.688000000000002</v>
      </c>
      <c r="BS104" s="45" t="s">
        <v>443</v>
      </c>
      <c r="BT104" s="40"/>
      <c r="BU104" s="97" t="str">
        <f t="shared" si="16"/>
        <v xml:space="preserve">    Government enterprises</v>
      </c>
      <c r="BZ104" s="100">
        <f>GO!BM104</f>
        <v>243181</v>
      </c>
      <c r="CB104" s="103">
        <f t="shared" si="22"/>
        <v>91219.624909999999</v>
      </c>
      <c r="CC104" s="103">
        <f t="shared" si="22"/>
        <v>95399.906299999988</v>
      </c>
      <c r="CD104" s="103">
        <f t="shared" si="22"/>
        <v>96238.880750000011</v>
      </c>
      <c r="CE104" s="103">
        <f t="shared" si="22"/>
        <v>100679.36581</v>
      </c>
      <c r="CF104" s="103">
        <f t="shared" si="22"/>
        <v>108176.63604000001</v>
      </c>
      <c r="CG104" s="103">
        <f t="shared" si="22"/>
        <v>102931.22186999999</v>
      </c>
      <c r="CH104" s="103">
        <f t="shared" si="22"/>
        <v>100732.86563000001</v>
      </c>
      <c r="CI104" s="103">
        <f t="shared" si="22"/>
        <v>96751.992660000004</v>
      </c>
      <c r="CJ104" s="103">
        <f t="shared" si="22"/>
        <v>94028.365460000001</v>
      </c>
      <c r="CK104" s="103">
        <f t="shared" si="22"/>
        <v>102097.11104</v>
      </c>
      <c r="CL104" s="103">
        <f t="shared" si="22"/>
        <v>104660.23877999999</v>
      </c>
      <c r="CM104" s="103">
        <f t="shared" si="22"/>
        <v>102753.69974</v>
      </c>
      <c r="CN104" s="103">
        <f t="shared" si="22"/>
        <v>101197.34134</v>
      </c>
      <c r="CO104" s="103">
        <f t="shared" si="22"/>
        <v>106851.29959000001</v>
      </c>
      <c r="CP104" s="103">
        <f t="shared" si="22"/>
        <v>113353.95952999999</v>
      </c>
      <c r="CQ104" s="103">
        <f t="shared" si="21"/>
        <v>123214.94908000001</v>
      </c>
      <c r="CR104" s="103">
        <f t="shared" si="21"/>
        <v>132745.21247000003</v>
      </c>
      <c r="CS104" s="103">
        <f t="shared" si="21"/>
        <v>144121.21965000001</v>
      </c>
      <c r="CT104" s="103">
        <f t="shared" si="21"/>
        <v>142657.27002999999</v>
      </c>
      <c r="CU104" s="103">
        <f t="shared" si="21"/>
        <v>147793.25275000001</v>
      </c>
      <c r="CV104" s="103">
        <f t="shared" si="21"/>
        <v>152632.55465000001</v>
      </c>
      <c r="CW104" s="103">
        <f t="shared" si="21"/>
        <v>155543.43122000003</v>
      </c>
      <c r="CX104" s="103">
        <f t="shared" si="21"/>
        <v>156195.1563</v>
      </c>
      <c r="CY104" s="103">
        <f t="shared" si="21"/>
        <v>158794.76119000002</v>
      </c>
      <c r="CZ104" s="103">
        <f t="shared" si="21"/>
        <v>166576.55318999998</v>
      </c>
      <c r="DA104" s="103">
        <f t="shared" si="21"/>
        <v>176349.99758000002</v>
      </c>
      <c r="DB104" s="103">
        <f t="shared" si="21"/>
        <v>182784.56684000001</v>
      </c>
      <c r="DC104" s="103">
        <f t="shared" si="21"/>
        <v>187791.66363</v>
      </c>
      <c r="DD104" s="103">
        <f t="shared" si="21"/>
        <v>192849.82842999999</v>
      </c>
      <c r="DE104" s="103">
        <f t="shared" si="21"/>
        <v>197820.44807000001</v>
      </c>
      <c r="DF104" s="103">
        <f t="shared" si="21"/>
        <v>203997.24546999999</v>
      </c>
      <c r="DG104" s="103">
        <f t="shared" ref="DG104:DV108" si="23">$BZ104*BD104*0.01</f>
        <v>204116.40416000001</v>
      </c>
      <c r="DH104" s="103">
        <f t="shared" si="19"/>
        <v>206044.82949</v>
      </c>
      <c r="DI104" s="103">
        <f t="shared" si="19"/>
        <v>213775.55348</v>
      </c>
      <c r="DJ104" s="103">
        <f t="shared" si="19"/>
        <v>218186.85682000002</v>
      </c>
      <c r="DK104" s="103">
        <f t="shared" si="19"/>
        <v>222260.13857000001</v>
      </c>
      <c r="DL104" s="103">
        <f t="shared" si="19"/>
        <v>223570.88416000002</v>
      </c>
      <c r="DM104" s="103">
        <f t="shared" si="19"/>
        <v>230289.97519000003</v>
      </c>
      <c r="DN104" s="103">
        <f t="shared" si="19"/>
        <v>234905.55056999999</v>
      </c>
      <c r="DO104" s="103">
        <f t="shared" si="19"/>
        <v>233407.55560999998</v>
      </c>
      <c r="DP104" s="103">
        <f t="shared" si="19"/>
        <v>243181</v>
      </c>
      <c r="DQ104" s="103">
        <f t="shared" si="19"/>
        <v>242568.18388</v>
      </c>
      <c r="DR104" s="103">
        <f t="shared" si="19"/>
        <v>241804.59553999998</v>
      </c>
      <c r="DS104" s="103">
        <f t="shared" si="19"/>
        <v>244661.97228999998</v>
      </c>
      <c r="DT104" s="103">
        <f t="shared" si="19"/>
        <v>242254.48039000001</v>
      </c>
      <c r="DU104" s="103">
        <f t="shared" si="19"/>
        <v>239990.46528</v>
      </c>
      <c r="DV104" s="103" t="e">
        <f t="shared" si="19"/>
        <v>#VALUE!</v>
      </c>
    </row>
    <row r="105" spans="1:126" ht="15" x14ac:dyDescent="0.25">
      <c r="A105" s="10" t="s">
        <v>225</v>
      </c>
      <c r="B105" s="8" t="s">
        <v>190</v>
      </c>
      <c r="C105" s="2" t="s">
        <v>3</v>
      </c>
      <c r="D105" s="2" t="s">
        <v>3</v>
      </c>
      <c r="E105" s="2" t="s">
        <v>3</v>
      </c>
      <c r="F105" s="2" t="s">
        <v>3</v>
      </c>
      <c r="G105" s="2" t="s">
        <v>3</v>
      </c>
      <c r="H105" s="2" t="s">
        <v>3</v>
      </c>
      <c r="I105" s="2" t="s">
        <v>3</v>
      </c>
      <c r="J105" s="2" t="s">
        <v>3</v>
      </c>
      <c r="K105" s="2" t="s">
        <v>3</v>
      </c>
      <c r="L105" s="2" t="s">
        <v>3</v>
      </c>
      <c r="M105" s="2" t="s">
        <v>3</v>
      </c>
      <c r="N105" s="2" t="s">
        <v>3</v>
      </c>
      <c r="O105" s="2" t="s">
        <v>3</v>
      </c>
      <c r="P105" s="2" t="s">
        <v>3</v>
      </c>
      <c r="Q105" s="2" t="s">
        <v>3</v>
      </c>
      <c r="R105" s="2" t="s">
        <v>3</v>
      </c>
      <c r="S105" s="2" t="s">
        <v>3</v>
      </c>
      <c r="T105" s="2" t="s">
        <v>3</v>
      </c>
      <c r="U105" s="2" t="s">
        <v>3</v>
      </c>
      <c r="V105" s="2" t="s">
        <v>3</v>
      </c>
      <c r="W105" s="2" t="s">
        <v>3</v>
      </c>
      <c r="X105" s="2" t="s">
        <v>3</v>
      </c>
      <c r="Y105" s="2" t="s">
        <v>3</v>
      </c>
      <c r="Z105" s="2" t="s">
        <v>3</v>
      </c>
      <c r="AA105" s="2" t="s">
        <v>3</v>
      </c>
      <c r="AB105" s="2" t="s">
        <v>3</v>
      </c>
      <c r="AC105" s="2" t="s">
        <v>3</v>
      </c>
      <c r="AD105" s="2" t="s">
        <v>3</v>
      </c>
      <c r="AE105" s="2" t="s">
        <v>3</v>
      </c>
      <c r="AF105" s="2" t="s">
        <v>3</v>
      </c>
      <c r="AG105" s="2" t="s">
        <v>3</v>
      </c>
      <c r="AH105" s="2" t="s">
        <v>3</v>
      </c>
      <c r="AI105" s="2" t="s">
        <v>3</v>
      </c>
      <c r="AJ105" s="2" t="s">
        <v>3</v>
      </c>
      <c r="AK105" s="2" t="s">
        <v>3</v>
      </c>
      <c r="AL105" s="2" t="s">
        <v>3</v>
      </c>
      <c r="AM105" s="2" t="s">
        <v>3</v>
      </c>
      <c r="AN105" s="2" t="s">
        <v>3</v>
      </c>
      <c r="AO105" s="2" t="s">
        <v>3</v>
      </c>
      <c r="AP105" s="2" t="s">
        <v>3</v>
      </c>
      <c r="AQ105" s="2" t="s">
        <v>3</v>
      </c>
      <c r="AR105" s="2" t="s">
        <v>3</v>
      </c>
      <c r="AS105" s="2" t="s">
        <v>3</v>
      </c>
      <c r="AT105" s="2" t="s">
        <v>3</v>
      </c>
      <c r="AU105" s="2" t="s">
        <v>3</v>
      </c>
      <c r="AV105" s="2" t="s">
        <v>3</v>
      </c>
      <c r="AW105" s="2" t="s">
        <v>3</v>
      </c>
      <c r="AX105" s="2" t="s">
        <v>3</v>
      </c>
      <c r="AY105" s="2" t="s">
        <v>3</v>
      </c>
      <c r="AZ105" s="2" t="s">
        <v>3</v>
      </c>
      <c r="BA105" s="2"/>
      <c r="BB105" s="2"/>
      <c r="BC105" s="2"/>
      <c r="BD105" s="2"/>
      <c r="BE105" s="2"/>
      <c r="BF105" s="2"/>
      <c r="BG105" s="2"/>
      <c r="BH105" s="2"/>
      <c r="BI105" s="2"/>
      <c r="BJ105" s="2"/>
      <c r="BK105" s="2"/>
      <c r="BL105" s="2"/>
      <c r="BM105" s="2"/>
      <c r="BN105" s="2"/>
      <c r="BO105" s="2"/>
      <c r="BP105" s="2"/>
      <c r="BQ105" s="2"/>
      <c r="BR105" s="2"/>
      <c r="BS105" s="45" t="s">
        <v>3</v>
      </c>
      <c r="BT105" s="40"/>
      <c r="BU105" s="97" t="str">
        <f t="shared" si="16"/>
        <v>Addenda:</v>
      </c>
      <c r="BZ105" s="100" t="str">
        <f>GO!BM105</f>
        <v/>
      </c>
      <c r="CB105" s="103" t="e">
        <f t="shared" si="22"/>
        <v>#VALUE!</v>
      </c>
      <c r="CC105" s="103" t="e">
        <f t="shared" si="22"/>
        <v>#VALUE!</v>
      </c>
      <c r="CD105" s="103" t="e">
        <f t="shared" si="22"/>
        <v>#VALUE!</v>
      </c>
      <c r="CE105" s="103" t="e">
        <f t="shared" si="22"/>
        <v>#VALUE!</v>
      </c>
      <c r="CF105" s="103" t="e">
        <f t="shared" si="22"/>
        <v>#VALUE!</v>
      </c>
      <c r="CG105" s="103" t="e">
        <f t="shared" si="22"/>
        <v>#VALUE!</v>
      </c>
      <c r="CH105" s="103" t="e">
        <f t="shared" si="22"/>
        <v>#VALUE!</v>
      </c>
      <c r="CI105" s="103" t="e">
        <f t="shared" si="22"/>
        <v>#VALUE!</v>
      </c>
      <c r="CJ105" s="103" t="e">
        <f t="shared" si="22"/>
        <v>#VALUE!</v>
      </c>
      <c r="CK105" s="103" t="e">
        <f t="shared" si="22"/>
        <v>#VALUE!</v>
      </c>
      <c r="CL105" s="103" t="e">
        <f t="shared" si="22"/>
        <v>#VALUE!</v>
      </c>
      <c r="CM105" s="103" t="e">
        <f t="shared" si="22"/>
        <v>#VALUE!</v>
      </c>
      <c r="CN105" s="103" t="e">
        <f t="shared" si="22"/>
        <v>#VALUE!</v>
      </c>
      <c r="CO105" s="103" t="e">
        <f t="shared" si="22"/>
        <v>#VALUE!</v>
      </c>
      <c r="CP105" s="103" t="e">
        <f t="shared" si="22"/>
        <v>#VALUE!</v>
      </c>
      <c r="CQ105" s="103" t="e">
        <f t="shared" si="21"/>
        <v>#VALUE!</v>
      </c>
      <c r="CR105" s="103" t="e">
        <f t="shared" si="21"/>
        <v>#VALUE!</v>
      </c>
      <c r="CS105" s="103" t="e">
        <f t="shared" si="21"/>
        <v>#VALUE!</v>
      </c>
      <c r="CT105" s="103" t="e">
        <f t="shared" si="21"/>
        <v>#VALUE!</v>
      </c>
      <c r="CU105" s="103" t="e">
        <f t="shared" si="21"/>
        <v>#VALUE!</v>
      </c>
      <c r="CV105" s="103" t="e">
        <f t="shared" si="21"/>
        <v>#VALUE!</v>
      </c>
      <c r="CW105" s="103" t="e">
        <f t="shared" si="21"/>
        <v>#VALUE!</v>
      </c>
      <c r="CX105" s="103" t="e">
        <f t="shared" si="21"/>
        <v>#VALUE!</v>
      </c>
      <c r="CY105" s="103" t="e">
        <f t="shared" si="21"/>
        <v>#VALUE!</v>
      </c>
      <c r="CZ105" s="103" t="e">
        <f t="shared" si="21"/>
        <v>#VALUE!</v>
      </c>
      <c r="DA105" s="103" t="e">
        <f t="shared" si="21"/>
        <v>#VALUE!</v>
      </c>
      <c r="DB105" s="103" t="e">
        <f t="shared" si="21"/>
        <v>#VALUE!</v>
      </c>
      <c r="DC105" s="103" t="e">
        <f t="shared" si="21"/>
        <v>#VALUE!</v>
      </c>
      <c r="DD105" s="103" t="e">
        <f t="shared" si="21"/>
        <v>#VALUE!</v>
      </c>
      <c r="DE105" s="103" t="e">
        <f t="shared" si="21"/>
        <v>#VALUE!</v>
      </c>
      <c r="DF105" s="103" t="e">
        <f t="shared" si="21"/>
        <v>#VALUE!</v>
      </c>
      <c r="DG105" s="103" t="e">
        <f t="shared" si="23"/>
        <v>#VALUE!</v>
      </c>
      <c r="DH105" s="103" t="e">
        <f t="shared" si="23"/>
        <v>#VALUE!</v>
      </c>
      <c r="DI105" s="103" t="e">
        <f t="shared" si="23"/>
        <v>#VALUE!</v>
      </c>
      <c r="DJ105" s="103" t="e">
        <f t="shared" si="23"/>
        <v>#VALUE!</v>
      </c>
      <c r="DK105" s="103" t="e">
        <f t="shared" si="23"/>
        <v>#VALUE!</v>
      </c>
      <c r="DL105" s="103" t="e">
        <f t="shared" si="23"/>
        <v>#VALUE!</v>
      </c>
      <c r="DM105" s="103" t="e">
        <f t="shared" si="23"/>
        <v>#VALUE!</v>
      </c>
      <c r="DN105" s="103" t="e">
        <f t="shared" si="23"/>
        <v>#VALUE!</v>
      </c>
      <c r="DO105" s="103" t="e">
        <f t="shared" si="23"/>
        <v>#VALUE!</v>
      </c>
      <c r="DP105" s="103" t="e">
        <f t="shared" si="23"/>
        <v>#VALUE!</v>
      </c>
      <c r="DQ105" s="103" t="e">
        <f t="shared" si="23"/>
        <v>#VALUE!</v>
      </c>
      <c r="DR105" s="103" t="e">
        <f t="shared" si="23"/>
        <v>#VALUE!</v>
      </c>
      <c r="DS105" s="103" t="e">
        <f t="shared" si="23"/>
        <v>#VALUE!</v>
      </c>
      <c r="DT105" s="103" t="e">
        <f t="shared" si="23"/>
        <v>#VALUE!</v>
      </c>
      <c r="DU105" s="103" t="e">
        <f t="shared" si="23"/>
        <v>#VALUE!</v>
      </c>
      <c r="DV105" s="103" t="e">
        <f t="shared" si="23"/>
        <v>#VALUE!</v>
      </c>
    </row>
    <row r="106" spans="1:126" ht="15" x14ac:dyDescent="0.25">
      <c r="A106" s="10" t="s">
        <v>226</v>
      </c>
      <c r="B106" s="10" t="s">
        <v>192</v>
      </c>
      <c r="C106" s="2">
        <v>24.358000000000001</v>
      </c>
      <c r="D106" s="2">
        <v>23.983000000000001</v>
      </c>
      <c r="E106" s="2">
        <v>24.628</v>
      </c>
      <c r="F106" s="2">
        <v>27.934000000000001</v>
      </c>
      <c r="G106" s="2">
        <v>28.181000000000001</v>
      </c>
      <c r="H106" s="2">
        <v>28.748000000000001</v>
      </c>
      <c r="I106" s="2">
        <v>31.446000000000002</v>
      </c>
      <c r="J106" s="2">
        <v>31.094000000000001</v>
      </c>
      <c r="K106" s="2">
        <v>33.67</v>
      </c>
      <c r="L106" s="2">
        <v>33.643000000000001</v>
      </c>
      <c r="M106" s="2">
        <v>33.357999999999997</v>
      </c>
      <c r="N106" s="2">
        <v>33.475000000000001</v>
      </c>
      <c r="O106" s="2">
        <v>36.56</v>
      </c>
      <c r="P106" s="2">
        <v>36.884999999999998</v>
      </c>
      <c r="Q106" s="2">
        <v>36.970999999999997</v>
      </c>
      <c r="R106" s="2">
        <v>39.405999999999999</v>
      </c>
      <c r="S106" s="2">
        <v>41.191000000000003</v>
      </c>
      <c r="T106" s="2">
        <v>43.424999999999997</v>
      </c>
      <c r="U106" s="2">
        <v>46.89</v>
      </c>
      <c r="V106" s="2">
        <v>49.438000000000002</v>
      </c>
      <c r="W106" s="2">
        <v>50.228999999999999</v>
      </c>
      <c r="X106" s="2">
        <v>52.912999999999997</v>
      </c>
      <c r="Y106" s="2">
        <v>54.494999999999997</v>
      </c>
      <c r="Z106" s="2">
        <v>52.600999999999999</v>
      </c>
      <c r="AA106" s="2">
        <v>54.78</v>
      </c>
      <c r="AB106" s="2">
        <v>59.386000000000003</v>
      </c>
      <c r="AC106" s="2">
        <v>63.034999999999997</v>
      </c>
      <c r="AD106" s="2">
        <v>61.609000000000002</v>
      </c>
      <c r="AE106" s="2">
        <v>57.146999999999998</v>
      </c>
      <c r="AF106" s="2">
        <v>61.503</v>
      </c>
      <c r="AG106" s="2">
        <v>65.784999999999997</v>
      </c>
      <c r="AH106" s="2">
        <v>69.132999999999996</v>
      </c>
      <c r="AI106" s="2">
        <v>70.838999999999999</v>
      </c>
      <c r="AJ106" s="2">
        <v>67.194000000000003</v>
      </c>
      <c r="AK106" s="2">
        <v>67.471999999999994</v>
      </c>
      <c r="AL106" s="2">
        <v>63.871000000000002</v>
      </c>
      <c r="AM106" s="2">
        <v>65.771000000000001</v>
      </c>
      <c r="AN106" s="2">
        <v>71.576999999999998</v>
      </c>
      <c r="AO106" s="2">
        <v>73.143000000000001</v>
      </c>
      <c r="AP106" s="2">
        <v>73.858000000000004</v>
      </c>
      <c r="AQ106" s="2">
        <v>78.162000000000006</v>
      </c>
      <c r="AR106" s="2">
        <v>80.805000000000007</v>
      </c>
      <c r="AS106" s="2">
        <v>81.594999999999999</v>
      </c>
      <c r="AT106" s="2">
        <v>81.456999999999994</v>
      </c>
      <c r="AU106" s="2">
        <v>79.366</v>
      </c>
      <c r="AV106" s="2">
        <v>82.253</v>
      </c>
      <c r="AW106" s="2">
        <v>84.572999999999993</v>
      </c>
      <c r="AX106" s="2">
        <v>89.387</v>
      </c>
      <c r="AY106" s="2">
        <v>92.296999999999997</v>
      </c>
      <c r="AZ106" s="2">
        <v>95.707999999999998</v>
      </c>
      <c r="BA106" s="2">
        <v>101.64100000000001</v>
      </c>
      <c r="BB106" s="2">
        <v>106.30500000000001</v>
      </c>
      <c r="BC106" s="2">
        <v>110.357</v>
      </c>
      <c r="BD106" s="2">
        <v>113.068</v>
      </c>
      <c r="BE106" s="2">
        <v>109.86</v>
      </c>
      <c r="BF106" s="2">
        <v>108.828</v>
      </c>
      <c r="BG106" s="2">
        <v>109.629</v>
      </c>
      <c r="BH106" s="2">
        <v>112.941</v>
      </c>
      <c r="BI106" s="2">
        <v>116.849</v>
      </c>
      <c r="BJ106" s="2">
        <v>117.855</v>
      </c>
      <c r="BK106" s="2">
        <v>118.744</v>
      </c>
      <c r="BL106" s="2">
        <v>112.712</v>
      </c>
      <c r="BM106" s="2">
        <v>100</v>
      </c>
      <c r="BN106" s="2">
        <v>102.925</v>
      </c>
      <c r="BO106" s="2">
        <v>105.27800000000001</v>
      </c>
      <c r="BP106" s="2">
        <v>108.968</v>
      </c>
      <c r="BQ106" s="2">
        <v>111.462</v>
      </c>
      <c r="BR106" s="2">
        <v>115.54</v>
      </c>
      <c r="BS106" s="45">
        <v>118.819</v>
      </c>
      <c r="BT106" s="40"/>
      <c r="BU106" s="97" t="str">
        <f t="shared" si="16"/>
        <v xml:space="preserve">    Private goods-producing industries [1]</v>
      </c>
      <c r="BZ106" s="100">
        <f>GO!BM106</f>
        <v>6282010</v>
      </c>
      <c r="CB106" s="103">
        <f t="shared" ref="CB106:CP108" si="24">$BZ106*Y106*0.01</f>
        <v>3423381.3495</v>
      </c>
      <c r="CC106" s="103">
        <f t="shared" si="24"/>
        <v>3304400.0800999999</v>
      </c>
      <c r="CD106" s="103">
        <f t="shared" si="24"/>
        <v>3441285.0780000002</v>
      </c>
      <c r="CE106" s="103">
        <f t="shared" si="24"/>
        <v>3730634.4586</v>
      </c>
      <c r="CF106" s="103">
        <f t="shared" si="24"/>
        <v>3959865.0034999996</v>
      </c>
      <c r="CG106" s="103">
        <f t="shared" si="24"/>
        <v>3870283.5409000004</v>
      </c>
      <c r="CH106" s="103">
        <f t="shared" si="24"/>
        <v>3589980.2546999999</v>
      </c>
      <c r="CI106" s="103">
        <f t="shared" si="24"/>
        <v>3863624.6102999998</v>
      </c>
      <c r="CJ106" s="103">
        <f t="shared" si="24"/>
        <v>4132620.2784999995</v>
      </c>
      <c r="CK106" s="103">
        <f t="shared" si="24"/>
        <v>4342941.9732999997</v>
      </c>
      <c r="CL106" s="103">
        <f t="shared" si="24"/>
        <v>4450113.0638999995</v>
      </c>
      <c r="CM106" s="103">
        <f t="shared" si="24"/>
        <v>4221133.7993999999</v>
      </c>
      <c r="CN106" s="103">
        <f t="shared" si="24"/>
        <v>4238597.7872000001</v>
      </c>
      <c r="CO106" s="103">
        <f t="shared" si="24"/>
        <v>4012382.6071000006</v>
      </c>
      <c r="CP106" s="103">
        <f t="shared" si="24"/>
        <v>4131740.7971000001</v>
      </c>
      <c r="CQ106" s="103">
        <f t="shared" si="21"/>
        <v>4496474.2977</v>
      </c>
      <c r="CR106" s="103">
        <f t="shared" si="21"/>
        <v>4594850.5743000004</v>
      </c>
      <c r="CS106" s="103">
        <f t="shared" si="21"/>
        <v>4639766.9458000008</v>
      </c>
      <c r="CT106" s="103">
        <f t="shared" si="21"/>
        <v>4910144.656200001</v>
      </c>
      <c r="CU106" s="103">
        <f t="shared" si="21"/>
        <v>5076178.1805000007</v>
      </c>
      <c r="CV106" s="103">
        <f t="shared" si="21"/>
        <v>5125806.0595000004</v>
      </c>
      <c r="CW106" s="103">
        <f t="shared" si="21"/>
        <v>5117136.8856999995</v>
      </c>
      <c r="CX106" s="103">
        <f t="shared" si="21"/>
        <v>4985780.0566000007</v>
      </c>
      <c r="CY106" s="103">
        <f t="shared" si="21"/>
        <v>5167141.6853</v>
      </c>
      <c r="CZ106" s="103">
        <f t="shared" si="21"/>
        <v>5312884.3172999993</v>
      </c>
      <c r="DA106" s="103">
        <f t="shared" si="21"/>
        <v>5615300.2787000006</v>
      </c>
      <c r="DB106" s="103">
        <f t="shared" si="21"/>
        <v>5798106.7697000001</v>
      </c>
      <c r="DC106" s="103">
        <f t="shared" si="21"/>
        <v>6012386.1308000004</v>
      </c>
      <c r="DD106" s="103">
        <f t="shared" si="21"/>
        <v>6385097.7841000007</v>
      </c>
      <c r="DE106" s="103">
        <f t="shared" si="21"/>
        <v>6678090.7305000005</v>
      </c>
      <c r="DF106" s="103">
        <f t="shared" si="21"/>
        <v>6932637.775700001</v>
      </c>
      <c r="DG106" s="103">
        <f t="shared" si="23"/>
        <v>7102943.0667999992</v>
      </c>
      <c r="DH106" s="103">
        <f t="shared" si="23"/>
        <v>6901416.1860000007</v>
      </c>
      <c r="DI106" s="103">
        <f t="shared" si="23"/>
        <v>6836585.8427999998</v>
      </c>
      <c r="DJ106" s="103">
        <f t="shared" si="23"/>
        <v>6886904.7429000009</v>
      </c>
      <c r="DK106" s="103">
        <f t="shared" si="23"/>
        <v>7094964.9140999997</v>
      </c>
      <c r="DL106" s="103">
        <f t="shared" si="23"/>
        <v>7340465.8649000004</v>
      </c>
      <c r="DM106" s="103">
        <f t="shared" si="23"/>
        <v>7403662.8855000008</v>
      </c>
      <c r="DN106" s="103">
        <f t="shared" si="23"/>
        <v>7459509.9544000011</v>
      </c>
      <c r="DO106" s="103">
        <f t="shared" si="23"/>
        <v>7080579.1112000002</v>
      </c>
      <c r="DP106" s="103">
        <f t="shared" si="23"/>
        <v>6282010</v>
      </c>
      <c r="DQ106" s="103">
        <f t="shared" si="23"/>
        <v>6465758.7925000004</v>
      </c>
      <c r="DR106" s="103">
        <f t="shared" si="23"/>
        <v>6613574.4878000012</v>
      </c>
      <c r="DS106" s="103">
        <f t="shared" si="23"/>
        <v>6845380.6568000009</v>
      </c>
      <c r="DT106" s="103">
        <f t="shared" si="23"/>
        <v>7002053.9862000002</v>
      </c>
      <c r="DU106" s="103">
        <f t="shared" si="23"/>
        <v>7258234.3540000012</v>
      </c>
      <c r="DV106" s="103">
        <f t="shared" si="23"/>
        <v>7464221.4619000005</v>
      </c>
    </row>
    <row r="107" spans="1:126" ht="15" x14ac:dyDescent="0.25">
      <c r="A107" s="10" t="s">
        <v>227</v>
      </c>
      <c r="B107" s="10" t="s">
        <v>194</v>
      </c>
      <c r="C107" s="2">
        <v>8.7680000000000007</v>
      </c>
      <c r="D107" s="2">
        <v>8.8019999999999996</v>
      </c>
      <c r="E107" s="2">
        <v>9.1720000000000006</v>
      </c>
      <c r="F107" s="2">
        <v>10.148999999999999</v>
      </c>
      <c r="G107" s="2">
        <v>10.571999999999999</v>
      </c>
      <c r="H107" s="2">
        <v>11.034000000000001</v>
      </c>
      <c r="I107" s="2">
        <v>11.683999999999999</v>
      </c>
      <c r="J107" s="2">
        <v>11.945</v>
      </c>
      <c r="K107" s="2">
        <v>12.788</v>
      </c>
      <c r="L107" s="2">
        <v>13.367000000000001</v>
      </c>
      <c r="M107" s="2">
        <v>13.768000000000001</v>
      </c>
      <c r="N107" s="2">
        <v>14</v>
      </c>
      <c r="O107" s="2">
        <v>15.077</v>
      </c>
      <c r="P107" s="2">
        <v>15.564</v>
      </c>
      <c r="Q107" s="2">
        <v>16.148</v>
      </c>
      <c r="R107" s="2">
        <v>17.16</v>
      </c>
      <c r="S107" s="2">
        <v>18.074999999999999</v>
      </c>
      <c r="T107" s="2">
        <v>19.204999999999998</v>
      </c>
      <c r="U107" s="2">
        <v>20.565000000000001</v>
      </c>
      <c r="V107" s="2">
        <v>21.756</v>
      </c>
      <c r="W107" s="2">
        <v>22.385000000000002</v>
      </c>
      <c r="X107" s="2">
        <v>23.34</v>
      </c>
      <c r="Y107" s="2">
        <v>24.251000000000001</v>
      </c>
      <c r="Z107" s="2">
        <v>25.055</v>
      </c>
      <c r="AA107" s="2">
        <v>25.824999999999999</v>
      </c>
      <c r="AB107" s="2">
        <v>27.486999999999998</v>
      </c>
      <c r="AC107" s="2">
        <v>28.664000000000001</v>
      </c>
      <c r="AD107" s="2">
        <v>29.507999999999999</v>
      </c>
      <c r="AE107" s="2">
        <v>29.632000000000001</v>
      </c>
      <c r="AF107" s="2">
        <v>31.757999999999999</v>
      </c>
      <c r="AG107" s="2">
        <v>33.664000000000001</v>
      </c>
      <c r="AH107" s="2">
        <v>35.457999999999998</v>
      </c>
      <c r="AI107" s="2">
        <v>36.795999999999999</v>
      </c>
      <c r="AJ107" s="2">
        <v>38.344000000000001</v>
      </c>
      <c r="AK107" s="2">
        <v>38.89</v>
      </c>
      <c r="AL107" s="2">
        <v>38.889000000000003</v>
      </c>
      <c r="AM107" s="2">
        <v>40.814</v>
      </c>
      <c r="AN107" s="2">
        <v>43.332000000000001</v>
      </c>
      <c r="AO107" s="2">
        <v>45.798000000000002</v>
      </c>
      <c r="AP107" s="2">
        <v>47.637</v>
      </c>
      <c r="AQ107" s="2">
        <v>50.29</v>
      </c>
      <c r="AR107" s="2">
        <v>53.085000000000001</v>
      </c>
      <c r="AS107" s="2">
        <v>55.100999999999999</v>
      </c>
      <c r="AT107" s="2">
        <v>56.737000000000002</v>
      </c>
      <c r="AU107" s="2">
        <v>56.774999999999999</v>
      </c>
      <c r="AV107" s="2">
        <v>58.777999999999999</v>
      </c>
      <c r="AW107" s="2">
        <v>61.048999999999999</v>
      </c>
      <c r="AX107" s="2">
        <v>63.695</v>
      </c>
      <c r="AY107" s="2">
        <v>66.245000000000005</v>
      </c>
      <c r="AZ107" s="2">
        <v>69.828999999999994</v>
      </c>
      <c r="BA107" s="2">
        <v>73.376000000000005</v>
      </c>
      <c r="BB107" s="2">
        <v>77.962000000000003</v>
      </c>
      <c r="BC107" s="2">
        <v>83.063999999999993</v>
      </c>
      <c r="BD107" s="2">
        <v>87.86</v>
      </c>
      <c r="BE107" s="2">
        <v>88.932000000000002</v>
      </c>
      <c r="BF107" s="2">
        <v>89.899000000000001</v>
      </c>
      <c r="BG107" s="2">
        <v>92.606999999999999</v>
      </c>
      <c r="BH107" s="2">
        <v>96.727999999999994</v>
      </c>
      <c r="BI107" s="2">
        <v>101.26600000000001</v>
      </c>
      <c r="BJ107" s="2">
        <v>104.001</v>
      </c>
      <c r="BK107" s="2">
        <v>106.429</v>
      </c>
      <c r="BL107" s="2">
        <v>105.65</v>
      </c>
      <c r="BM107" s="2">
        <v>100</v>
      </c>
      <c r="BN107" s="2">
        <v>103.626</v>
      </c>
      <c r="BO107" s="2">
        <v>106.08199999999999</v>
      </c>
      <c r="BP107" s="2">
        <v>108.889</v>
      </c>
      <c r="BQ107" s="2">
        <v>111.11799999999999</v>
      </c>
      <c r="BR107" s="2">
        <v>115.05</v>
      </c>
      <c r="BS107" s="45">
        <v>118.244</v>
      </c>
      <c r="BT107" s="40"/>
      <c r="BU107" s="97" t="str">
        <f t="shared" si="16"/>
        <v xml:space="preserve">    Private services-producing industries [2]</v>
      </c>
      <c r="BZ107" s="100">
        <f>GO!BM107</f>
        <v>15143910</v>
      </c>
      <c r="CB107" s="103">
        <f t="shared" si="24"/>
        <v>3672549.6141000004</v>
      </c>
      <c r="CC107" s="103">
        <f t="shared" si="24"/>
        <v>3794306.6505</v>
      </c>
      <c r="CD107" s="103">
        <f t="shared" si="24"/>
        <v>3910914.7575000003</v>
      </c>
      <c r="CE107" s="103">
        <f t="shared" si="24"/>
        <v>4162606.5416999995</v>
      </c>
      <c r="CF107" s="103">
        <f t="shared" si="24"/>
        <v>4340850.3624</v>
      </c>
      <c r="CG107" s="103">
        <f t="shared" si="24"/>
        <v>4468664.9627999999</v>
      </c>
      <c r="CH107" s="103">
        <f t="shared" si="24"/>
        <v>4487443.4112</v>
      </c>
      <c r="CI107" s="103">
        <f t="shared" si="24"/>
        <v>4809402.9377999995</v>
      </c>
      <c r="CJ107" s="103">
        <f t="shared" si="24"/>
        <v>5098045.8624</v>
      </c>
      <c r="CK107" s="103">
        <f t="shared" si="24"/>
        <v>5369727.6077999994</v>
      </c>
      <c r="CL107" s="103">
        <f t="shared" si="24"/>
        <v>5572353.1236000005</v>
      </c>
      <c r="CM107" s="103">
        <f t="shared" si="24"/>
        <v>5806780.8503999999</v>
      </c>
      <c r="CN107" s="103">
        <f t="shared" si="24"/>
        <v>5889466.5989999995</v>
      </c>
      <c r="CO107" s="103">
        <f t="shared" si="24"/>
        <v>5889315.1599000003</v>
      </c>
      <c r="CP107" s="103">
        <f t="shared" si="24"/>
        <v>6180835.4274000004</v>
      </c>
      <c r="CQ107" s="103">
        <f t="shared" si="21"/>
        <v>6562159.0811999999</v>
      </c>
      <c r="CR107" s="103">
        <f t="shared" si="21"/>
        <v>6935607.901800001</v>
      </c>
      <c r="CS107" s="103">
        <f t="shared" si="21"/>
        <v>7214104.4067000002</v>
      </c>
      <c r="CT107" s="103">
        <f t="shared" si="21"/>
        <v>7615872.3389999997</v>
      </c>
      <c r="CU107" s="103">
        <f t="shared" si="21"/>
        <v>8039144.6235000007</v>
      </c>
      <c r="CV107" s="103">
        <f t="shared" si="21"/>
        <v>8344445.8491000002</v>
      </c>
      <c r="CW107" s="103">
        <f t="shared" si="21"/>
        <v>8592200.2167000007</v>
      </c>
      <c r="CX107" s="103">
        <f t="shared" si="21"/>
        <v>8597954.9024999999</v>
      </c>
      <c r="CY107" s="103">
        <f t="shared" si="21"/>
        <v>8901287.4198000003</v>
      </c>
      <c r="CZ107" s="103">
        <f t="shared" si="21"/>
        <v>9245205.6159000006</v>
      </c>
      <c r="DA107" s="103">
        <f t="shared" si="21"/>
        <v>9645913.4745000005</v>
      </c>
      <c r="DB107" s="103">
        <f t="shared" si="21"/>
        <v>10032083.179500001</v>
      </c>
      <c r="DC107" s="103">
        <f t="shared" si="21"/>
        <v>10574840.913899999</v>
      </c>
      <c r="DD107" s="103">
        <f t="shared" si="21"/>
        <v>11111995.401600001</v>
      </c>
      <c r="DE107" s="103">
        <f t="shared" si="21"/>
        <v>11806495.114200002</v>
      </c>
      <c r="DF107" s="103">
        <f t="shared" si="21"/>
        <v>12579137.4024</v>
      </c>
      <c r="DG107" s="103">
        <f t="shared" si="23"/>
        <v>13305439.325999999</v>
      </c>
      <c r="DH107" s="103">
        <f t="shared" si="23"/>
        <v>13467782.041200001</v>
      </c>
      <c r="DI107" s="103">
        <f t="shared" si="23"/>
        <v>13614223.650899999</v>
      </c>
      <c r="DJ107" s="103">
        <f t="shared" si="23"/>
        <v>14024320.7337</v>
      </c>
      <c r="DK107" s="103">
        <f t="shared" si="23"/>
        <v>14648401.264800001</v>
      </c>
      <c r="DL107" s="103">
        <f t="shared" si="23"/>
        <v>15335631.900600001</v>
      </c>
      <c r="DM107" s="103">
        <f t="shared" si="23"/>
        <v>15749817.839100001</v>
      </c>
      <c r="DN107" s="103">
        <f t="shared" si="23"/>
        <v>16117511.973900001</v>
      </c>
      <c r="DO107" s="103">
        <f t="shared" si="23"/>
        <v>15999540.915000001</v>
      </c>
      <c r="DP107" s="103">
        <f t="shared" si="23"/>
        <v>15143910</v>
      </c>
      <c r="DQ107" s="103">
        <f t="shared" si="23"/>
        <v>15693028.176600002</v>
      </c>
      <c r="DR107" s="103">
        <f t="shared" si="23"/>
        <v>16064962.606199998</v>
      </c>
      <c r="DS107" s="103">
        <f t="shared" si="23"/>
        <v>16490052.1599</v>
      </c>
      <c r="DT107" s="103">
        <f t="shared" si="23"/>
        <v>16827609.913799997</v>
      </c>
      <c r="DU107" s="103">
        <f t="shared" si="23"/>
        <v>17423068.455000002</v>
      </c>
      <c r="DV107" s="103">
        <f t="shared" si="23"/>
        <v>17906764.940400001</v>
      </c>
    </row>
    <row r="108" spans="1:126" ht="15" x14ac:dyDescent="0.25">
      <c r="A108" s="10" t="s">
        <v>279</v>
      </c>
      <c r="B108" s="10" t="s">
        <v>196</v>
      </c>
      <c r="C108" s="2" t="s">
        <v>281</v>
      </c>
      <c r="D108" s="2" t="s">
        <v>281</v>
      </c>
      <c r="E108" s="2" t="s">
        <v>281</v>
      </c>
      <c r="F108" s="2" t="s">
        <v>281</v>
      </c>
      <c r="G108" s="2" t="s">
        <v>281</v>
      </c>
      <c r="H108" s="2" t="s">
        <v>281</v>
      </c>
      <c r="I108" s="2" t="s">
        <v>281</v>
      </c>
      <c r="J108" s="2" t="s">
        <v>281</v>
      </c>
      <c r="K108" s="2" t="s">
        <v>281</v>
      </c>
      <c r="L108" s="2" t="s">
        <v>281</v>
      </c>
      <c r="M108" s="2" t="s">
        <v>281</v>
      </c>
      <c r="N108" s="2" t="s">
        <v>281</v>
      </c>
      <c r="O108" s="2" t="s">
        <v>281</v>
      </c>
      <c r="P108" s="2" t="s">
        <v>281</v>
      </c>
      <c r="Q108" s="2" t="s">
        <v>281</v>
      </c>
      <c r="R108" s="2" t="s">
        <v>281</v>
      </c>
      <c r="S108" s="2" t="s">
        <v>281</v>
      </c>
      <c r="T108" s="2" t="s">
        <v>281</v>
      </c>
      <c r="U108" s="2" t="s">
        <v>281</v>
      </c>
      <c r="V108" s="2" t="s">
        <v>281</v>
      </c>
      <c r="W108" s="2" t="s">
        <v>281</v>
      </c>
      <c r="X108" s="2" t="s">
        <v>281</v>
      </c>
      <c r="Y108" s="2" t="s">
        <v>281</v>
      </c>
      <c r="Z108" s="2" t="s">
        <v>281</v>
      </c>
      <c r="AA108" s="2" t="s">
        <v>281</v>
      </c>
      <c r="AB108" s="2" t="s">
        <v>281</v>
      </c>
      <c r="AC108" s="2" t="s">
        <v>281</v>
      </c>
      <c r="AD108" s="2" t="s">
        <v>281</v>
      </c>
      <c r="AE108" s="2" t="s">
        <v>281</v>
      </c>
      <c r="AF108" s="2" t="s">
        <v>281</v>
      </c>
      <c r="AG108" s="2" t="s">
        <v>281</v>
      </c>
      <c r="AH108" s="2" t="s">
        <v>281</v>
      </c>
      <c r="AI108" s="2" t="s">
        <v>281</v>
      </c>
      <c r="AJ108" s="2" t="s">
        <v>281</v>
      </c>
      <c r="AK108" s="2" t="s">
        <v>281</v>
      </c>
      <c r="AL108" s="2" t="s">
        <v>281</v>
      </c>
      <c r="AM108" s="2" t="s">
        <v>281</v>
      </c>
      <c r="AN108" s="2" t="s">
        <v>281</v>
      </c>
      <c r="AO108" s="2" t="s">
        <v>281</v>
      </c>
      <c r="AP108" s="2" t="s">
        <v>281</v>
      </c>
      <c r="AQ108" s="2" t="s">
        <v>281</v>
      </c>
      <c r="AR108" s="2" t="s">
        <v>281</v>
      </c>
      <c r="AS108" s="2" t="s">
        <v>281</v>
      </c>
      <c r="AT108" s="2" t="s">
        <v>281</v>
      </c>
      <c r="AU108" s="2" t="s">
        <v>281</v>
      </c>
      <c r="AV108" s="2" t="s">
        <v>281</v>
      </c>
      <c r="AW108" s="2" t="s">
        <v>281</v>
      </c>
      <c r="AX108" s="2" t="s">
        <v>281</v>
      </c>
      <c r="AY108" s="2" t="s">
        <v>281</v>
      </c>
      <c r="AZ108" s="2" t="s">
        <v>281</v>
      </c>
      <c r="BA108" s="2">
        <v>48.706000000000003</v>
      </c>
      <c r="BB108" s="2">
        <v>57.185000000000002</v>
      </c>
      <c r="BC108" s="2">
        <v>68.099999999999994</v>
      </c>
      <c r="BD108" s="2">
        <v>79.242999999999995</v>
      </c>
      <c r="BE108" s="2">
        <v>79.789000000000001</v>
      </c>
      <c r="BF108" s="2">
        <v>77.207999999999998</v>
      </c>
      <c r="BG108" s="2">
        <v>78.244</v>
      </c>
      <c r="BH108" s="2">
        <v>81.908000000000001</v>
      </c>
      <c r="BI108" s="2">
        <v>87.183000000000007</v>
      </c>
      <c r="BJ108" s="2">
        <v>92.516000000000005</v>
      </c>
      <c r="BK108" s="2">
        <v>99.332999999999998</v>
      </c>
      <c r="BL108" s="2">
        <v>103.949</v>
      </c>
      <c r="BM108" s="2">
        <v>100</v>
      </c>
      <c r="BN108" s="2">
        <v>106.096</v>
      </c>
      <c r="BO108" s="2">
        <v>111.90900000000001</v>
      </c>
      <c r="BP108" s="2">
        <v>116.44499999999999</v>
      </c>
      <c r="BQ108" s="2">
        <v>119.818</v>
      </c>
      <c r="BR108" s="2">
        <v>126.69</v>
      </c>
      <c r="BS108" s="94" t="s">
        <v>312</v>
      </c>
      <c r="BT108" s="40"/>
      <c r="BU108" s="97" t="str">
        <f t="shared" si="16"/>
        <v xml:space="preserve">    Information-communications-technology-producing industries [3]</v>
      </c>
      <c r="BZ108" s="100">
        <f>GO!BM108</f>
        <v>1422400</v>
      </c>
      <c r="CB108" s="103" t="e">
        <f t="shared" si="24"/>
        <v>#VALUE!</v>
      </c>
      <c r="CC108" s="103" t="e">
        <f t="shared" si="24"/>
        <v>#VALUE!</v>
      </c>
      <c r="CD108" s="103" t="e">
        <f t="shared" si="24"/>
        <v>#VALUE!</v>
      </c>
      <c r="CE108" s="103" t="e">
        <f t="shared" si="24"/>
        <v>#VALUE!</v>
      </c>
      <c r="CF108" s="103" t="e">
        <f t="shared" si="24"/>
        <v>#VALUE!</v>
      </c>
      <c r="CG108" s="103" t="e">
        <f t="shared" si="24"/>
        <v>#VALUE!</v>
      </c>
      <c r="CH108" s="103" t="e">
        <f t="shared" si="24"/>
        <v>#VALUE!</v>
      </c>
      <c r="CI108" s="103" t="e">
        <f t="shared" si="24"/>
        <v>#VALUE!</v>
      </c>
      <c r="CJ108" s="103" t="e">
        <f t="shared" si="24"/>
        <v>#VALUE!</v>
      </c>
      <c r="CK108" s="103" t="e">
        <f t="shared" si="24"/>
        <v>#VALUE!</v>
      </c>
      <c r="CL108" s="103" t="e">
        <f t="shared" si="24"/>
        <v>#VALUE!</v>
      </c>
      <c r="CM108" s="103" t="e">
        <f t="shared" si="24"/>
        <v>#VALUE!</v>
      </c>
      <c r="CN108" s="103" t="e">
        <f t="shared" si="24"/>
        <v>#VALUE!</v>
      </c>
      <c r="CO108" s="103" t="e">
        <f t="shared" si="24"/>
        <v>#VALUE!</v>
      </c>
      <c r="CP108" s="103" t="e">
        <f t="shared" si="24"/>
        <v>#VALUE!</v>
      </c>
      <c r="CQ108" s="103" t="e">
        <f t="shared" si="21"/>
        <v>#VALUE!</v>
      </c>
      <c r="CR108" s="103" t="e">
        <f t="shared" si="21"/>
        <v>#VALUE!</v>
      </c>
      <c r="CS108" s="103" t="e">
        <f t="shared" si="21"/>
        <v>#VALUE!</v>
      </c>
      <c r="CT108" s="103" t="e">
        <f t="shared" si="21"/>
        <v>#VALUE!</v>
      </c>
      <c r="CU108" s="103" t="e">
        <f t="shared" si="21"/>
        <v>#VALUE!</v>
      </c>
      <c r="CV108" s="103" t="e">
        <f t="shared" si="21"/>
        <v>#VALUE!</v>
      </c>
      <c r="CW108" s="103" t="e">
        <f t="shared" si="21"/>
        <v>#VALUE!</v>
      </c>
      <c r="CX108" s="103" t="e">
        <f t="shared" si="21"/>
        <v>#VALUE!</v>
      </c>
      <c r="CY108" s="103" t="e">
        <f t="shared" si="21"/>
        <v>#VALUE!</v>
      </c>
      <c r="CZ108" s="103" t="e">
        <f t="shared" si="21"/>
        <v>#VALUE!</v>
      </c>
      <c r="DA108" s="103" t="e">
        <f t="shared" si="21"/>
        <v>#VALUE!</v>
      </c>
      <c r="DB108" s="103" t="e">
        <f t="shared" si="21"/>
        <v>#VALUE!</v>
      </c>
      <c r="DC108" s="103" t="e">
        <f t="shared" si="21"/>
        <v>#VALUE!</v>
      </c>
      <c r="DD108" s="103">
        <f t="shared" si="21"/>
        <v>692794.14400000009</v>
      </c>
      <c r="DE108" s="103">
        <f t="shared" si="21"/>
        <v>813399.44000000006</v>
      </c>
      <c r="DF108" s="103">
        <f t="shared" si="21"/>
        <v>968654.39999999991</v>
      </c>
      <c r="DG108" s="103">
        <f t="shared" si="23"/>
        <v>1127152.4319999998</v>
      </c>
      <c r="DH108" s="103">
        <f t="shared" si="23"/>
        <v>1134918.736</v>
      </c>
      <c r="DI108" s="103">
        <f t="shared" si="23"/>
        <v>1098206.5919999999</v>
      </c>
      <c r="DJ108" s="103">
        <f t="shared" si="23"/>
        <v>1112942.656</v>
      </c>
      <c r="DK108" s="103">
        <f t="shared" si="23"/>
        <v>1165059.392</v>
      </c>
      <c r="DL108" s="103">
        <f t="shared" si="23"/>
        <v>1240090.9920000001</v>
      </c>
      <c r="DM108" s="103">
        <f t="shared" si="23"/>
        <v>1315947.584</v>
      </c>
      <c r="DN108" s="103">
        <f t="shared" si="23"/>
        <v>1412912.5919999999</v>
      </c>
      <c r="DO108" s="103">
        <f t="shared" si="23"/>
        <v>1478570.5759999999</v>
      </c>
      <c r="DP108" s="103">
        <f t="shared" si="23"/>
        <v>1422400</v>
      </c>
      <c r="DQ108" s="103">
        <f t="shared" si="23"/>
        <v>1509109.5040000002</v>
      </c>
      <c r="DR108" s="103">
        <f t="shared" si="23"/>
        <v>1591793.6159999999</v>
      </c>
      <c r="DS108" s="103">
        <f t="shared" si="23"/>
        <v>1656313.68</v>
      </c>
      <c r="DT108" s="103">
        <f t="shared" si="23"/>
        <v>1704291.2319999998</v>
      </c>
      <c r="DU108" s="103">
        <f t="shared" si="23"/>
        <v>1802038.56</v>
      </c>
      <c r="DV108" s="103" t="e">
        <f t="shared" si="23"/>
        <v>#VALUE!</v>
      </c>
    </row>
    <row r="109" spans="1:126" ht="21" customHeight="1" x14ac:dyDescent="0.3">
      <c r="A109" s="133" t="s">
        <v>197</v>
      </c>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c r="BO109" s="136"/>
      <c r="BP109" s="136"/>
      <c r="BQ109" s="136"/>
      <c r="BR109" s="136"/>
    </row>
    <row r="110" spans="1:126" x14ac:dyDescent="0.2">
      <c r="A110" s="134" t="s">
        <v>198</v>
      </c>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36"/>
      <c r="BC110" s="136"/>
      <c r="BD110" s="136"/>
      <c r="BE110" s="136"/>
      <c r="BF110" s="136"/>
      <c r="BG110" s="136"/>
      <c r="BH110" s="136"/>
      <c r="BI110" s="136"/>
      <c r="BJ110" s="136"/>
      <c r="BK110" s="136"/>
      <c r="BL110" s="136"/>
      <c r="BM110" s="136"/>
      <c r="BN110" s="136"/>
      <c r="BO110" s="136"/>
      <c r="BP110" s="136"/>
      <c r="BQ110" s="136"/>
      <c r="BR110" s="136"/>
    </row>
    <row r="111" spans="1:126" ht="15" x14ac:dyDescent="0.25">
      <c r="A111" s="134" t="s">
        <v>199</v>
      </c>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36"/>
      <c r="BC111" s="136"/>
      <c r="BD111" s="136"/>
      <c r="BE111" s="136"/>
      <c r="BF111" s="136"/>
      <c r="BG111" s="136"/>
      <c r="BH111" s="136"/>
      <c r="BI111" s="136"/>
      <c r="BJ111" s="136"/>
      <c r="BK111" s="136"/>
      <c r="BL111" s="136"/>
      <c r="BM111" s="136"/>
      <c r="BN111" s="136"/>
      <c r="BO111" s="136"/>
      <c r="BP111" s="136"/>
      <c r="BQ111" s="136"/>
      <c r="BR111" s="136"/>
      <c r="BU111" s="97" t="s">
        <v>1248</v>
      </c>
      <c r="BV111" s="101" t="s">
        <v>1273</v>
      </c>
      <c r="BW111" s="97"/>
      <c r="BX111" s="97"/>
      <c r="BY111" s="97"/>
      <c r="BZ111" s="97"/>
      <c r="CA111" s="97"/>
      <c r="CC111" s="103">
        <f>CC7</f>
        <v>8679593.2923499998</v>
      </c>
      <c r="CD111" s="103">
        <f t="shared" ref="CD111:DV111" si="25">CD7</f>
        <v>8958713.1925499998</v>
      </c>
      <c r="CE111" s="103">
        <f t="shared" si="25"/>
        <v>9558130.5754000004</v>
      </c>
      <c r="CF111" s="103">
        <f t="shared" si="25"/>
        <v>9996536.2137000002</v>
      </c>
      <c r="CG111" s="103">
        <f t="shared" si="25"/>
        <v>10035248.07265</v>
      </c>
      <c r="CH111" s="103">
        <f t="shared" si="25"/>
        <v>9733196.9438999984</v>
      </c>
      <c r="CI111" s="103">
        <f t="shared" si="25"/>
        <v>10370339.896300001</v>
      </c>
      <c r="CJ111" s="103">
        <f t="shared" si="25"/>
        <v>10985044.764850002</v>
      </c>
      <c r="CK111" s="103">
        <f t="shared" si="25"/>
        <v>11526764.217800001</v>
      </c>
      <c r="CL111" s="103">
        <f t="shared" si="25"/>
        <v>11864814.90965</v>
      </c>
      <c r="CM111" s="103">
        <f t="shared" si="25"/>
        <v>11815253.8673</v>
      </c>
      <c r="CN111" s="103">
        <f t="shared" si="25"/>
        <v>11933115.4506</v>
      </c>
      <c r="CO111" s="103">
        <f t="shared" si="25"/>
        <v>11680625.364200002</v>
      </c>
      <c r="CP111" s="103">
        <f t="shared" si="25"/>
        <v>12140729.3693</v>
      </c>
      <c r="CQ111" s="103">
        <f t="shared" si="25"/>
        <v>12963048.156549999</v>
      </c>
      <c r="CR111" s="103">
        <f t="shared" si="25"/>
        <v>13508219.622400001</v>
      </c>
      <c r="CS111" s="103">
        <f t="shared" si="25"/>
        <v>13906187.395300001</v>
      </c>
      <c r="CT111" s="103">
        <f t="shared" si="25"/>
        <v>14634562.1172</v>
      </c>
      <c r="CU111" s="103">
        <f t="shared" si="25"/>
        <v>15272444.78665</v>
      </c>
      <c r="CV111" s="103">
        <f t="shared" si="25"/>
        <v>15682248.03235</v>
      </c>
      <c r="CW111" s="103">
        <f t="shared" si="25"/>
        <v>15967285.668950003</v>
      </c>
      <c r="CX111" s="103">
        <f t="shared" si="25"/>
        <v>15858300.690249998</v>
      </c>
      <c r="CY111" s="103">
        <f t="shared" si="25"/>
        <v>16375856.0529</v>
      </c>
      <c r="CZ111" s="103">
        <f t="shared" si="25"/>
        <v>16889219.685600001</v>
      </c>
      <c r="DA111" s="103">
        <f t="shared" si="25"/>
        <v>17638553.057250001</v>
      </c>
      <c r="DB111" s="103">
        <f t="shared" si="25"/>
        <v>18231312.986649998</v>
      </c>
      <c r="DC111" s="103">
        <f t="shared" si="25"/>
        <v>19020837.651350003</v>
      </c>
      <c r="DD111" s="103">
        <f t="shared" si="25"/>
        <v>19990360.131549999</v>
      </c>
      <c r="DE111" s="103">
        <f t="shared" si="25"/>
        <v>21045443.2172</v>
      </c>
      <c r="DF111" s="103">
        <f t="shared" si="25"/>
        <v>22152306.496349998</v>
      </c>
      <c r="DG111" s="103">
        <f t="shared" si="25"/>
        <v>23115664.667800002</v>
      </c>
      <c r="DH111" s="103">
        <f t="shared" si="25"/>
        <v>23168431.150700003</v>
      </c>
      <c r="DI111" s="103">
        <f t="shared" si="25"/>
        <v>23345963.242699999</v>
      </c>
      <c r="DJ111" s="103">
        <f t="shared" si="25"/>
        <v>23859820.020100001</v>
      </c>
      <c r="DK111" s="103">
        <f t="shared" si="25"/>
        <v>24743288.750149999</v>
      </c>
      <c r="DL111" s="103">
        <f t="shared" si="25"/>
        <v>25708372.928050004</v>
      </c>
      <c r="DM111" s="103">
        <f t="shared" si="25"/>
        <v>26228640.586550001</v>
      </c>
      <c r="DN111" s="103">
        <f t="shared" si="25"/>
        <v>26689730.881050002</v>
      </c>
      <c r="DO111" s="103">
        <f t="shared" si="25"/>
        <v>26232339.171800002</v>
      </c>
      <c r="DP111" s="103">
        <f t="shared" si="25"/>
        <v>24657235</v>
      </c>
      <c r="DQ111" s="103">
        <f t="shared" si="25"/>
        <v>25395226.04355</v>
      </c>
      <c r="DR111" s="103">
        <f t="shared" si="25"/>
        <v>25849165.739900004</v>
      </c>
      <c r="DS111" s="103">
        <f t="shared" si="25"/>
        <v>26488527.843450002</v>
      </c>
      <c r="DT111" s="103">
        <f t="shared" si="25"/>
        <v>26913125.430149999</v>
      </c>
      <c r="DU111" s="103">
        <f t="shared" si="25"/>
        <v>27750731.7031</v>
      </c>
      <c r="DV111" s="103">
        <f t="shared" si="25"/>
        <v>28456914.9135</v>
      </c>
    </row>
    <row r="112" spans="1:126" ht="15" x14ac:dyDescent="0.25">
      <c r="A112" s="134" t="s">
        <v>217</v>
      </c>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c r="BO112" s="136"/>
      <c r="BP112" s="136"/>
      <c r="BQ112" s="136"/>
      <c r="BR112" s="136"/>
      <c r="BU112" s="97" t="s">
        <v>1248</v>
      </c>
      <c r="BV112" s="101" t="s">
        <v>1226</v>
      </c>
      <c r="BW112" s="97"/>
      <c r="BX112" s="97"/>
      <c r="BY112" s="97"/>
      <c r="BZ112" s="97"/>
      <c r="CA112" s="97"/>
      <c r="CC112" s="103">
        <f>$DP$178*CC196*0.01</f>
        <v>3306537.5759075657</v>
      </c>
      <c r="CD112" s="103">
        <f t="shared" ref="CD112:DV112" si="26">$DP$178*CD196*0.01</f>
        <v>3443493.1563917347</v>
      </c>
      <c r="CE112" s="103">
        <f t="shared" si="26"/>
        <v>3733016.4812244955</v>
      </c>
      <c r="CF112" s="103">
        <f t="shared" si="26"/>
        <v>3962360.3593020146</v>
      </c>
      <c r="CG112" s="103">
        <f t="shared" si="26"/>
        <v>3872784.2019885364</v>
      </c>
      <c r="CH112" s="103">
        <f t="shared" si="26"/>
        <v>3592309.5724723637</v>
      </c>
      <c r="CI112" s="103">
        <f t="shared" si="26"/>
        <v>3866126.1744319834</v>
      </c>
      <c r="CJ112" s="103">
        <f t="shared" si="26"/>
        <v>4135287.3795747217</v>
      </c>
      <c r="CK112" s="103">
        <f t="shared" si="26"/>
        <v>4345735.3126142714</v>
      </c>
      <c r="CL112" s="103">
        <f t="shared" si="26"/>
        <v>4453002.0023876438</v>
      </c>
      <c r="CM112" s="103">
        <f t="shared" si="26"/>
        <v>4223964.1184863821</v>
      </c>
      <c r="CN112" s="103">
        <f t="shared" si="26"/>
        <v>4241407.8499287888</v>
      </c>
      <c r="CO112" s="103">
        <f t="shared" si="26"/>
        <v>4015061.1166401627</v>
      </c>
      <c r="CP112" s="103">
        <f t="shared" si="26"/>
        <v>4134246.1547451355</v>
      </c>
      <c r="CQ112" s="103">
        <f t="shared" si="26"/>
        <v>4499231.9190967008</v>
      </c>
      <c r="CR112" s="103">
        <f t="shared" si="26"/>
        <v>4597689.2371941926</v>
      </c>
      <c r="CS112" s="103">
        <f t="shared" si="26"/>
        <v>4642523.3688773802</v>
      </c>
      <c r="CT112" s="103">
        <f t="shared" si="26"/>
        <v>4913062.8559230343</v>
      </c>
      <c r="CU112" s="103">
        <f t="shared" si="26"/>
        <v>5079082.1235744385</v>
      </c>
      <c r="CV112" s="103">
        <f t="shared" si="26"/>
        <v>5128705.6022430388</v>
      </c>
      <c r="CW112" s="103">
        <f t="shared" si="26"/>
        <v>5120065.560250096</v>
      </c>
      <c r="CX112" s="103">
        <f t="shared" si="26"/>
        <v>4988634.7184810778</v>
      </c>
      <c r="CY112" s="103">
        <f t="shared" si="26"/>
        <v>5170121.3246564697</v>
      </c>
      <c r="CZ112" s="103">
        <f t="shared" si="26"/>
        <v>5315915.1061581383</v>
      </c>
      <c r="DA112" s="103">
        <f t="shared" si="26"/>
        <v>5618510.6304106424</v>
      </c>
      <c r="DB112" s="103">
        <f t="shared" si="26"/>
        <v>5801422.8480771044</v>
      </c>
      <c r="DC112" s="103">
        <f t="shared" si="26"/>
        <v>6015859.244079723</v>
      </c>
      <c r="DD112" s="103">
        <f t="shared" si="26"/>
        <v>6389222.8304121504</v>
      </c>
      <c r="DE112" s="103">
        <f t="shared" si="26"/>
        <v>6682366.712594118</v>
      </c>
      <c r="DF112" s="103">
        <f t="shared" si="26"/>
        <v>6936983.2245407263</v>
      </c>
      <c r="DG112" s="103">
        <f t="shared" si="26"/>
        <v>7107527.4345942885</v>
      </c>
      <c r="DH112" s="103">
        <f t="shared" si="26"/>
        <v>6905904.0085665025</v>
      </c>
      <c r="DI112" s="103">
        <f t="shared" si="26"/>
        <v>6841033.0680648722</v>
      </c>
      <c r="DJ112" s="103">
        <f t="shared" si="26"/>
        <v>6891500.8756365087</v>
      </c>
      <c r="DK112" s="103">
        <f t="shared" si="26"/>
        <v>7099688.1104302481</v>
      </c>
      <c r="DL112" s="103">
        <f t="shared" si="26"/>
        <v>7345409.4929756001</v>
      </c>
      <c r="DM112" s="103">
        <f t="shared" si="26"/>
        <v>7408620.1050608167</v>
      </c>
      <c r="DN112" s="103">
        <f t="shared" si="26"/>
        <v>7464368.8591085626</v>
      </c>
      <c r="DO112" s="103">
        <f t="shared" si="26"/>
        <v>7085233.7569973683</v>
      </c>
      <c r="DP112" s="103">
        <f t="shared" si="26"/>
        <v>6282010</v>
      </c>
      <c r="DQ112" s="103">
        <f t="shared" si="26"/>
        <v>6465848.7280981205</v>
      </c>
      <c r="DR112" s="103">
        <f t="shared" si="26"/>
        <v>6613635.6659571677</v>
      </c>
      <c r="DS112" s="103">
        <f t="shared" si="26"/>
        <v>6845521.8805816723</v>
      </c>
      <c r="DT112" s="103">
        <f t="shared" si="26"/>
        <v>7002191.3303263094</v>
      </c>
      <c r="DU112" s="103">
        <f t="shared" si="26"/>
        <v>7258383.900983477</v>
      </c>
      <c r="DV112" s="103">
        <f t="shared" si="26"/>
        <v>7457493.5047080219</v>
      </c>
    </row>
    <row r="113" spans="1:126" ht="15" x14ac:dyDescent="0.25">
      <c r="A113" s="132" t="s">
        <v>1203</v>
      </c>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c r="BU113" s="97" t="s">
        <v>1248</v>
      </c>
      <c r="BV113" s="101" t="s">
        <v>1227</v>
      </c>
      <c r="BW113" s="97"/>
      <c r="BX113" s="97"/>
      <c r="BY113" s="97"/>
      <c r="BZ113" s="97"/>
      <c r="CA113" s="97"/>
      <c r="CC113" s="103">
        <f>$DP$176*CC172*0.01</f>
        <v>1150333.7073169905</v>
      </c>
      <c r="CD113" s="103">
        <f t="shared" ref="CD113:DV113" si="27">$DP$176*CD172*0.01</f>
        <v>1226148.1070950693</v>
      </c>
      <c r="CE113" s="103">
        <f t="shared" si="27"/>
        <v>1312020.1779049798</v>
      </c>
      <c r="CF113" s="103">
        <f t="shared" si="27"/>
        <v>1330650.0038664327</v>
      </c>
      <c r="CG113" s="103">
        <f t="shared" si="27"/>
        <v>1233822.317062899</v>
      </c>
      <c r="CH113" s="103">
        <f t="shared" si="27"/>
        <v>1178215.3780930981</v>
      </c>
      <c r="CI113" s="103">
        <f t="shared" si="27"/>
        <v>1234777.4752076291</v>
      </c>
      <c r="CJ113" s="103">
        <f t="shared" si="27"/>
        <v>1306660.6290774716</v>
      </c>
      <c r="CK113" s="103">
        <f t="shared" si="27"/>
        <v>1386497.1727446285</v>
      </c>
      <c r="CL113" s="103">
        <f t="shared" si="27"/>
        <v>1430015.8736259905</v>
      </c>
      <c r="CM113" s="103">
        <f t="shared" si="27"/>
        <v>1362527.5645261663</v>
      </c>
      <c r="CN113" s="103">
        <f t="shared" si="27"/>
        <v>1380308.7103444824</v>
      </c>
      <c r="CO113" s="103">
        <f t="shared" si="27"/>
        <v>1309523.5005864352</v>
      </c>
      <c r="CP113" s="103">
        <f t="shared" si="27"/>
        <v>1309800.6672008524</v>
      </c>
      <c r="CQ113" s="103">
        <f t="shared" si="27"/>
        <v>1476426.6520440599</v>
      </c>
      <c r="CR113" s="103">
        <f t="shared" si="27"/>
        <v>1538568.1189552913</v>
      </c>
      <c r="CS113" s="103">
        <f t="shared" si="27"/>
        <v>1544679.216355494</v>
      </c>
      <c r="CT113" s="103">
        <f t="shared" si="27"/>
        <v>1582130.8621975202</v>
      </c>
      <c r="CU113" s="103">
        <f t="shared" si="27"/>
        <v>1574178.8827822146</v>
      </c>
      <c r="CV113" s="103">
        <f t="shared" si="27"/>
        <v>1571112.7594134999</v>
      </c>
      <c r="CW113" s="103">
        <f t="shared" si="27"/>
        <v>1575505.6919699078</v>
      </c>
      <c r="CX113" s="103">
        <f t="shared" si="27"/>
        <v>1505162.9620389859</v>
      </c>
      <c r="CY113" s="103">
        <f t="shared" si="27"/>
        <v>1544195.3709882486</v>
      </c>
      <c r="CZ113" s="103">
        <f t="shared" si="27"/>
        <v>1567738.9350037805</v>
      </c>
      <c r="DA113" s="103">
        <f t="shared" si="27"/>
        <v>1649037.1933392156</v>
      </c>
      <c r="DB113" s="103">
        <f t="shared" si="27"/>
        <v>1645548.3488244931</v>
      </c>
      <c r="DC113" s="103">
        <f t="shared" si="27"/>
        <v>1732473.4030000956</v>
      </c>
      <c r="DD113" s="103">
        <f t="shared" si="27"/>
        <v>1807596.3210511354</v>
      </c>
      <c r="DE113" s="103">
        <f t="shared" si="27"/>
        <v>1878014.5745017112</v>
      </c>
      <c r="DF113" s="103">
        <f t="shared" si="27"/>
        <v>1935358.8315543244</v>
      </c>
      <c r="DG113" s="103">
        <f t="shared" si="27"/>
        <v>2000921.7582499555</v>
      </c>
      <c r="DH113" s="103">
        <f t="shared" si="27"/>
        <v>2025863.0529910699</v>
      </c>
      <c r="DI113" s="103">
        <f t="shared" si="27"/>
        <v>1982928.2394320804</v>
      </c>
      <c r="DJ113" s="103">
        <f t="shared" si="27"/>
        <v>2039671.365984627</v>
      </c>
      <c r="DK113" s="103">
        <f t="shared" si="27"/>
        <v>2111556.143198627</v>
      </c>
      <c r="DL113" s="103">
        <f t="shared" si="27"/>
        <v>2161935.9573078989</v>
      </c>
      <c r="DM113" s="103">
        <f t="shared" si="27"/>
        <v>2149776.9988326076</v>
      </c>
      <c r="DN113" s="103">
        <f t="shared" si="27"/>
        <v>2072033.6553500562</v>
      </c>
      <c r="DO113" s="103">
        <f t="shared" si="27"/>
        <v>1985694.5452348518</v>
      </c>
      <c r="DP113" s="103">
        <f t="shared" si="27"/>
        <v>1812685</v>
      </c>
      <c r="DQ113" s="103">
        <f t="shared" si="27"/>
        <v>1748160.7112454788</v>
      </c>
      <c r="DR113" s="103">
        <f t="shared" si="27"/>
        <v>1742821.0582213006</v>
      </c>
      <c r="DS113" s="103">
        <f t="shared" si="27"/>
        <v>1807955.5077963888</v>
      </c>
      <c r="DT113" s="103">
        <f t="shared" si="27"/>
        <v>1884988.1649327853</v>
      </c>
      <c r="DU113" s="103">
        <f t="shared" si="27"/>
        <v>1974618.6471697167</v>
      </c>
      <c r="DV113" s="103">
        <f t="shared" si="27"/>
        <v>2028540.4827953989</v>
      </c>
    </row>
    <row r="114" spans="1:126" ht="15" x14ac:dyDescent="0.25">
      <c r="BU114" s="97" t="s">
        <v>1248</v>
      </c>
      <c r="BV114" s="101" t="s">
        <v>1228</v>
      </c>
      <c r="BW114" s="97"/>
      <c r="BX114" s="97"/>
      <c r="BY114" s="97"/>
      <c r="BZ114" s="97"/>
      <c r="CA114" s="97"/>
      <c r="CC114" s="103">
        <f>CC18</f>
        <v>2214282.378</v>
      </c>
      <c r="CD114" s="103">
        <f t="shared" ref="CD114:DV114" si="28">CD18</f>
        <v>2288786.02575</v>
      </c>
      <c r="CE114" s="103">
        <f t="shared" si="28"/>
        <v>2492140.3132500001</v>
      </c>
      <c r="CF114" s="103">
        <f t="shared" si="28"/>
        <v>2687315.7360000005</v>
      </c>
      <c r="CG114" s="103">
        <f t="shared" si="28"/>
        <v>2673907.7610000004</v>
      </c>
      <c r="CH114" s="103">
        <f t="shared" si="28"/>
        <v>2456787.9525000001</v>
      </c>
      <c r="CI114" s="103">
        <f t="shared" si="28"/>
        <v>2666801.53425</v>
      </c>
      <c r="CJ114" s="103">
        <f t="shared" si="28"/>
        <v>2862111.03675</v>
      </c>
      <c r="CK114" s="103">
        <f t="shared" si="28"/>
        <v>2998425.4492500001</v>
      </c>
      <c r="CL114" s="103">
        <f t="shared" si="28"/>
        <v>3065688.7904999997</v>
      </c>
      <c r="CM114" s="103">
        <f t="shared" si="28"/>
        <v>2903541.6795000001</v>
      </c>
      <c r="CN114" s="103">
        <f t="shared" si="28"/>
        <v>2906446.7407500003</v>
      </c>
      <c r="CO114" s="103">
        <f t="shared" si="28"/>
        <v>2749171.1939999997</v>
      </c>
      <c r="CP114" s="103">
        <f t="shared" si="28"/>
        <v>2859608.2147499998</v>
      </c>
      <c r="CQ114" s="103">
        <f t="shared" si="28"/>
        <v>3074225.2012499999</v>
      </c>
      <c r="CR114" s="103">
        <f t="shared" si="28"/>
        <v>3119633.5432500001</v>
      </c>
      <c r="CS114" s="103">
        <f t="shared" si="28"/>
        <v>3156416.0879999995</v>
      </c>
      <c r="CT114" s="103">
        <f t="shared" si="28"/>
        <v>3377558.2890000003</v>
      </c>
      <c r="CU114" s="103">
        <f t="shared" si="28"/>
        <v>3535236.0750000002</v>
      </c>
      <c r="CV114" s="103">
        <f t="shared" si="28"/>
        <v>3582879.0795</v>
      </c>
      <c r="CW114" s="103">
        <f t="shared" si="28"/>
        <v>3571795.1535000005</v>
      </c>
      <c r="CX114" s="103">
        <f t="shared" si="28"/>
        <v>3501447.9779999997</v>
      </c>
      <c r="CY114" s="103">
        <f t="shared" si="28"/>
        <v>3639952.3597499998</v>
      </c>
      <c r="CZ114" s="103">
        <f t="shared" si="28"/>
        <v>3756869.9017500002</v>
      </c>
      <c r="DA114" s="103">
        <f t="shared" si="28"/>
        <v>3976447.8389999997</v>
      </c>
      <c r="DB114" s="103">
        <f t="shared" si="28"/>
        <v>4147176.0540000005</v>
      </c>
      <c r="DC114" s="103">
        <f t="shared" si="28"/>
        <v>4281166.4175000004</v>
      </c>
      <c r="DD114" s="103">
        <f t="shared" si="28"/>
        <v>4571314.9964999994</v>
      </c>
      <c r="DE114" s="103">
        <f t="shared" si="28"/>
        <v>4790535.3877499998</v>
      </c>
      <c r="DF114" s="103">
        <f t="shared" si="28"/>
        <v>4984101.8535000002</v>
      </c>
      <c r="DG114" s="103">
        <f t="shared" si="28"/>
        <v>5092125.4387499997</v>
      </c>
      <c r="DH114" s="103">
        <f t="shared" si="28"/>
        <v>4878759.8632500004</v>
      </c>
      <c r="DI114" s="103">
        <f t="shared" si="28"/>
        <v>4853642.2567500006</v>
      </c>
      <c r="DJ114" s="103">
        <f t="shared" si="28"/>
        <v>4851765.1402500002</v>
      </c>
      <c r="DK114" s="103">
        <f t="shared" si="28"/>
        <v>4988705.25825</v>
      </c>
      <c r="DL114" s="103">
        <f t="shared" si="28"/>
        <v>5183478.4417500002</v>
      </c>
      <c r="DM114" s="103">
        <f t="shared" si="28"/>
        <v>5258875.9545</v>
      </c>
      <c r="DN114" s="103">
        <f t="shared" si="28"/>
        <v>5394966.900750001</v>
      </c>
      <c r="DO114" s="103">
        <f t="shared" si="28"/>
        <v>5101108.7819999997</v>
      </c>
      <c r="DP114" s="103">
        <f t="shared" si="28"/>
        <v>4469325</v>
      </c>
      <c r="DQ114" s="103">
        <f t="shared" si="28"/>
        <v>4717506.6172500001</v>
      </c>
      <c r="DR114" s="103">
        <f t="shared" si="28"/>
        <v>4870580.9984999998</v>
      </c>
      <c r="DS114" s="103">
        <f t="shared" si="28"/>
        <v>5037331.51425</v>
      </c>
      <c r="DT114" s="103">
        <f t="shared" si="28"/>
        <v>5116706.7262500003</v>
      </c>
      <c r="DU114" s="103">
        <f t="shared" si="28"/>
        <v>5282831.5364999995</v>
      </c>
      <c r="DV114" s="103">
        <f t="shared" si="28"/>
        <v>5427995.2125000004</v>
      </c>
    </row>
    <row r="115" spans="1:126" ht="15" x14ac:dyDescent="0.25">
      <c r="BU115" s="97" t="s">
        <v>1248</v>
      </c>
      <c r="BV115" s="97" t="s">
        <v>1229</v>
      </c>
      <c r="BW115" s="97"/>
      <c r="BX115" s="97"/>
      <c r="BY115" s="97"/>
      <c r="BZ115" s="97"/>
      <c r="CA115" s="97"/>
      <c r="CC115" s="103">
        <f t="shared" ref="CC115:DV120" si="29">CC20</f>
        <v>54708.035900000003</v>
      </c>
      <c r="CD115" s="103">
        <f t="shared" si="29"/>
        <v>56463.435980000002</v>
      </c>
      <c r="CE115" s="103">
        <f t="shared" si="29"/>
        <v>66883.707380000007</v>
      </c>
      <c r="CF115" s="103">
        <f t="shared" si="29"/>
        <v>64637.259259999999</v>
      </c>
      <c r="CG115" s="103">
        <f t="shared" si="29"/>
        <v>65476.294100000006</v>
      </c>
      <c r="CH115" s="103">
        <f t="shared" si="29"/>
        <v>61444.158159999999</v>
      </c>
      <c r="CI115" s="103">
        <f t="shared" si="29"/>
        <v>65644.487720000005</v>
      </c>
      <c r="CJ115" s="103">
        <f t="shared" si="29"/>
        <v>66629.161479999995</v>
      </c>
      <c r="CK115" s="103">
        <f t="shared" si="29"/>
        <v>63604.89841999999</v>
      </c>
      <c r="CL115" s="103">
        <f t="shared" si="29"/>
        <v>62838.683040000004</v>
      </c>
      <c r="CM115" s="103">
        <f t="shared" si="29"/>
        <v>61460.268660000002</v>
      </c>
      <c r="CN115" s="103">
        <f t="shared" si="29"/>
        <v>60808.760040000001</v>
      </c>
      <c r="CO115" s="103">
        <f t="shared" si="29"/>
        <v>55059.244799999993</v>
      </c>
      <c r="CP115" s="103">
        <f t="shared" si="29"/>
        <v>60192.0501</v>
      </c>
      <c r="CQ115" s="103">
        <f t="shared" si="29"/>
        <v>67080.899900000004</v>
      </c>
      <c r="CR115" s="103">
        <f t="shared" si="29"/>
        <v>67313.535520000005</v>
      </c>
      <c r="CS115" s="103">
        <f t="shared" si="29"/>
        <v>70855.912259999997</v>
      </c>
      <c r="CT115" s="103">
        <f t="shared" si="29"/>
        <v>81880.0052</v>
      </c>
      <c r="CU115" s="103">
        <f t="shared" si="29"/>
        <v>81864.539120000001</v>
      </c>
      <c r="CV115" s="103">
        <f t="shared" si="29"/>
        <v>80065.962899999999</v>
      </c>
      <c r="CW115" s="103">
        <f t="shared" si="29"/>
        <v>78793.233399999997</v>
      </c>
      <c r="CX115" s="103">
        <f t="shared" si="29"/>
        <v>72861.347299999994</v>
      </c>
      <c r="CY115" s="103">
        <f t="shared" si="29"/>
        <v>76845.151740000001</v>
      </c>
      <c r="CZ115" s="103">
        <f t="shared" si="29"/>
        <v>77892.978660000008</v>
      </c>
      <c r="DA115" s="103">
        <f t="shared" si="29"/>
        <v>82878.211779999998</v>
      </c>
      <c r="DB115" s="103">
        <f t="shared" si="29"/>
        <v>84732.852539999993</v>
      </c>
      <c r="DC115" s="103">
        <f t="shared" si="29"/>
        <v>86742.1541</v>
      </c>
      <c r="DD115" s="103">
        <f t="shared" si="29"/>
        <v>89147.773960000006</v>
      </c>
      <c r="DE115" s="103">
        <f t="shared" si="29"/>
        <v>94245.780580000006</v>
      </c>
      <c r="DF115" s="103">
        <f t="shared" si="29"/>
        <v>97309.99768</v>
      </c>
      <c r="DG115" s="103">
        <f t="shared" si="29"/>
        <v>95749.212439999988</v>
      </c>
      <c r="DH115" s="103">
        <f t="shared" si="29"/>
        <v>90115.69279999999</v>
      </c>
      <c r="DI115" s="103">
        <f t="shared" si="29"/>
        <v>93118.69</v>
      </c>
      <c r="DJ115" s="103">
        <f t="shared" si="29"/>
        <v>92531.62337999999</v>
      </c>
      <c r="DK115" s="103">
        <f t="shared" si="29"/>
        <v>95314.228940000015</v>
      </c>
      <c r="DL115" s="103">
        <f t="shared" si="29"/>
        <v>102559.44300000001</v>
      </c>
      <c r="DM115" s="103">
        <f t="shared" si="29"/>
        <v>103880.50399999999</v>
      </c>
      <c r="DN115" s="103">
        <f t="shared" si="29"/>
        <v>95846.51986</v>
      </c>
      <c r="DO115" s="103">
        <f t="shared" si="29"/>
        <v>82912.366040000008</v>
      </c>
      <c r="DP115" s="103">
        <f t="shared" si="29"/>
        <v>64442</v>
      </c>
      <c r="DQ115" s="103">
        <f t="shared" si="29"/>
        <v>66388.148400000005</v>
      </c>
      <c r="DR115" s="103">
        <f t="shared" si="29"/>
        <v>67000.991819999996</v>
      </c>
      <c r="DS115" s="103">
        <f t="shared" si="29"/>
        <v>72381.254399999991</v>
      </c>
      <c r="DT115" s="103">
        <f t="shared" si="29"/>
        <v>76826.463560000004</v>
      </c>
      <c r="DU115" s="103">
        <f t="shared" si="29"/>
        <v>78771.967539999998</v>
      </c>
      <c r="DV115" s="103" t="e">
        <f t="shared" si="29"/>
        <v>#VALUE!</v>
      </c>
    </row>
    <row r="116" spans="1:126" ht="15" x14ac:dyDescent="0.25">
      <c r="BU116" s="97" t="s">
        <v>1248</v>
      </c>
      <c r="BV116" s="97" t="s">
        <v>1230</v>
      </c>
      <c r="BW116" s="97"/>
      <c r="BX116" s="97"/>
      <c r="BY116" s="97"/>
      <c r="BZ116" s="97"/>
      <c r="CA116" s="97"/>
      <c r="CC116" s="103">
        <f t="shared" si="29"/>
        <v>78310.851240000004</v>
      </c>
      <c r="CD116" s="103">
        <f t="shared" si="29"/>
        <v>81154.896599999993</v>
      </c>
      <c r="CE116" s="103">
        <f t="shared" si="29"/>
        <v>91281.583440000002</v>
      </c>
      <c r="CF116" s="103">
        <f t="shared" si="29"/>
        <v>96410.291880000019</v>
      </c>
      <c r="CG116" s="103">
        <f t="shared" si="29"/>
        <v>94049.147280000005</v>
      </c>
      <c r="CH116" s="103">
        <f t="shared" si="29"/>
        <v>84786.879480000003</v>
      </c>
      <c r="CI116" s="103">
        <f t="shared" si="29"/>
        <v>88981.801919999998</v>
      </c>
      <c r="CJ116" s="103">
        <f t="shared" si="29"/>
        <v>95201.705999999991</v>
      </c>
      <c r="CK116" s="103">
        <f t="shared" si="29"/>
        <v>101390.48388</v>
      </c>
      <c r="CL116" s="103">
        <f t="shared" si="29"/>
        <v>101151.2568</v>
      </c>
      <c r="CM116" s="103">
        <f t="shared" si="29"/>
        <v>91132.177680000008</v>
      </c>
      <c r="CN116" s="103">
        <f t="shared" si="29"/>
        <v>87349.010399999999</v>
      </c>
      <c r="CO116" s="103">
        <f t="shared" si="29"/>
        <v>78558.082200000004</v>
      </c>
      <c r="CP116" s="103">
        <f t="shared" si="29"/>
        <v>82916.639520000012</v>
      </c>
      <c r="CQ116" s="103">
        <f t="shared" si="29"/>
        <v>88259.674079999997</v>
      </c>
      <c r="CR116" s="103">
        <f t="shared" si="29"/>
        <v>89145.436799999996</v>
      </c>
      <c r="CS116" s="103">
        <f t="shared" si="29"/>
        <v>91784.93856000001</v>
      </c>
      <c r="CT116" s="103">
        <f t="shared" si="29"/>
        <v>101910.73607999999</v>
      </c>
      <c r="CU116" s="103">
        <f t="shared" si="29"/>
        <v>102838.29684000001</v>
      </c>
      <c r="CV116" s="103">
        <f t="shared" si="29"/>
        <v>102043.24476</v>
      </c>
      <c r="CW116" s="103">
        <f t="shared" si="29"/>
        <v>100625.66868</v>
      </c>
      <c r="CX116" s="103">
        <f t="shared" si="29"/>
        <v>92753.408039999995</v>
      </c>
      <c r="CY116" s="103">
        <f t="shared" si="29"/>
        <v>96340.924920000005</v>
      </c>
      <c r="CZ116" s="103">
        <f t="shared" si="29"/>
        <v>98351.677439999999</v>
      </c>
      <c r="DA116" s="103">
        <f t="shared" si="29"/>
        <v>102640.86780000001</v>
      </c>
      <c r="DB116" s="103">
        <f t="shared" si="29"/>
        <v>105268.80839999999</v>
      </c>
      <c r="DC116" s="103">
        <f t="shared" si="29"/>
        <v>112042.75883999999</v>
      </c>
      <c r="DD116" s="103">
        <f t="shared" si="29"/>
        <v>115728.10092</v>
      </c>
      <c r="DE116" s="103">
        <f t="shared" si="29"/>
        <v>122216.57964</v>
      </c>
      <c r="DF116" s="103">
        <f t="shared" si="29"/>
        <v>123954.31092</v>
      </c>
      <c r="DG116" s="103">
        <f t="shared" si="29"/>
        <v>123916.07015999999</v>
      </c>
      <c r="DH116" s="103">
        <f t="shared" si="29"/>
        <v>120107.11259999999</v>
      </c>
      <c r="DI116" s="103">
        <f t="shared" si="29"/>
        <v>120179.14752</v>
      </c>
      <c r="DJ116" s="103">
        <f t="shared" si="29"/>
        <v>121140.50244000001</v>
      </c>
      <c r="DK116" s="103">
        <f t="shared" si="29"/>
        <v>124525.25435999999</v>
      </c>
      <c r="DL116" s="103">
        <f t="shared" si="29"/>
        <v>128636.58071999998</v>
      </c>
      <c r="DM116" s="103">
        <f t="shared" si="29"/>
        <v>132473.99652000002</v>
      </c>
      <c r="DN116" s="103">
        <f t="shared" si="29"/>
        <v>131750.97936</v>
      </c>
      <c r="DO116" s="103">
        <f t="shared" si="29"/>
        <v>115616.93592</v>
      </c>
      <c r="DP116" s="103">
        <f t="shared" si="29"/>
        <v>88932</v>
      </c>
      <c r="DQ116" s="103">
        <f t="shared" si="29"/>
        <v>91264.686360000007</v>
      </c>
      <c r="DR116" s="103">
        <f t="shared" si="29"/>
        <v>91783.159920000006</v>
      </c>
      <c r="DS116" s="103">
        <f t="shared" si="29"/>
        <v>95986.086240000004</v>
      </c>
      <c r="DT116" s="103">
        <f t="shared" si="29"/>
        <v>99260.562479999993</v>
      </c>
      <c r="DU116" s="103">
        <f t="shared" si="29"/>
        <v>106660.59420000001</v>
      </c>
      <c r="DV116" s="103" t="e">
        <f t="shared" si="29"/>
        <v>#VALUE!</v>
      </c>
    </row>
    <row r="117" spans="1:126" ht="15" x14ac:dyDescent="0.25">
      <c r="BU117" s="97" t="s">
        <v>1248</v>
      </c>
      <c r="BV117" s="97" t="s">
        <v>1231</v>
      </c>
      <c r="BW117" s="97"/>
      <c r="BX117" s="97"/>
      <c r="BY117" s="97"/>
      <c r="BZ117" s="97"/>
      <c r="CA117" s="97"/>
      <c r="CC117" s="103">
        <f t="shared" si="29"/>
        <v>227759.06205000004</v>
      </c>
      <c r="CD117" s="103">
        <f t="shared" si="29"/>
        <v>222321.32792999997</v>
      </c>
      <c r="CE117" s="103">
        <f t="shared" si="29"/>
        <v>243275.52680999998</v>
      </c>
      <c r="CF117" s="103">
        <f t="shared" si="29"/>
        <v>283298.31225000002</v>
      </c>
      <c r="CG117" s="103">
        <f t="shared" si="29"/>
        <v>287233.86401999998</v>
      </c>
      <c r="CH117" s="103">
        <f t="shared" si="29"/>
        <v>221366.90268</v>
      </c>
      <c r="CI117" s="103">
        <f t="shared" si="29"/>
        <v>240269.50224000003</v>
      </c>
      <c r="CJ117" s="103">
        <f t="shared" si="29"/>
        <v>244888.92044999998</v>
      </c>
      <c r="CK117" s="103">
        <f t="shared" si="29"/>
        <v>261391.34799000004</v>
      </c>
      <c r="CL117" s="103">
        <f t="shared" si="29"/>
        <v>268478.99288999999</v>
      </c>
      <c r="CM117" s="103">
        <f t="shared" si="29"/>
        <v>242591.66037</v>
      </c>
      <c r="CN117" s="103">
        <f t="shared" si="29"/>
        <v>242047.22301000005</v>
      </c>
      <c r="CO117" s="103">
        <f t="shared" si="29"/>
        <v>180265.20174000002</v>
      </c>
      <c r="CP117" s="103">
        <f t="shared" si="29"/>
        <v>183020.58594000002</v>
      </c>
      <c r="CQ117" s="103">
        <f t="shared" si="29"/>
        <v>191975.58458999998</v>
      </c>
      <c r="CR117" s="103">
        <f t="shared" si="29"/>
        <v>178193.68397999997</v>
      </c>
      <c r="CS117" s="103">
        <f t="shared" si="29"/>
        <v>172820.68479000003</v>
      </c>
      <c r="CT117" s="103">
        <f t="shared" si="29"/>
        <v>180140.71149000002</v>
      </c>
      <c r="CU117" s="103">
        <f t="shared" si="29"/>
        <v>200630.14676999999</v>
      </c>
      <c r="CV117" s="103">
        <f t="shared" si="29"/>
        <v>199030.03208999999</v>
      </c>
      <c r="CW117" s="103">
        <f t="shared" si="29"/>
        <v>194749.22736000002</v>
      </c>
      <c r="CX117" s="103">
        <f t="shared" si="29"/>
        <v>184348.48194</v>
      </c>
      <c r="CY117" s="103">
        <f t="shared" si="29"/>
        <v>188509.77603000001</v>
      </c>
      <c r="CZ117" s="103">
        <f t="shared" si="29"/>
        <v>196430.67567</v>
      </c>
      <c r="DA117" s="103">
        <f t="shared" si="29"/>
        <v>207458.85195000001</v>
      </c>
      <c r="DB117" s="103">
        <f t="shared" si="29"/>
        <v>211205.17854000002</v>
      </c>
      <c r="DC117" s="103">
        <f t="shared" si="29"/>
        <v>216674.45019</v>
      </c>
      <c r="DD117" s="103">
        <f t="shared" si="29"/>
        <v>223680.76146000001</v>
      </c>
      <c r="DE117" s="103">
        <f t="shared" si="29"/>
        <v>231981.77132999999</v>
      </c>
      <c r="DF117" s="103">
        <f t="shared" si="29"/>
        <v>230267.12562000001</v>
      </c>
      <c r="DG117" s="103">
        <f t="shared" si="29"/>
        <v>219426.51465</v>
      </c>
      <c r="DH117" s="103">
        <f t="shared" si="29"/>
        <v>201043.45440000002</v>
      </c>
      <c r="DI117" s="103">
        <f t="shared" si="29"/>
        <v>205706.02923000001</v>
      </c>
      <c r="DJ117" s="103">
        <f t="shared" si="29"/>
        <v>198032.45022</v>
      </c>
      <c r="DK117" s="103">
        <f t="shared" si="29"/>
        <v>217894.45463999998</v>
      </c>
      <c r="DL117" s="103">
        <f t="shared" si="29"/>
        <v>218482.04862000002</v>
      </c>
      <c r="DM117" s="103">
        <f t="shared" si="29"/>
        <v>215462.74509000001</v>
      </c>
      <c r="DN117" s="103">
        <f t="shared" si="29"/>
        <v>222352.86546</v>
      </c>
      <c r="DO117" s="103">
        <f t="shared" si="29"/>
        <v>224987.07915000001</v>
      </c>
      <c r="DP117" s="103">
        <f t="shared" si="29"/>
        <v>165987</v>
      </c>
      <c r="DQ117" s="103">
        <f t="shared" si="29"/>
        <v>203309.17694999999</v>
      </c>
      <c r="DR117" s="103">
        <f t="shared" si="29"/>
        <v>217776.60386999999</v>
      </c>
      <c r="DS117" s="103">
        <f t="shared" si="29"/>
        <v>218035.54359000002</v>
      </c>
      <c r="DT117" s="103">
        <f t="shared" si="29"/>
        <v>226854.43289999999</v>
      </c>
      <c r="DU117" s="103">
        <f t="shared" si="29"/>
        <v>240910.21206000002</v>
      </c>
      <c r="DV117" s="103" t="e">
        <f t="shared" si="29"/>
        <v>#VALUE!</v>
      </c>
    </row>
    <row r="118" spans="1:126" ht="15" x14ac:dyDescent="0.25">
      <c r="BU118" s="97" t="s">
        <v>1248</v>
      </c>
      <c r="BV118" s="97" t="s">
        <v>1232</v>
      </c>
      <c r="BW118" s="97"/>
      <c r="BX118" s="97"/>
      <c r="BY118" s="97"/>
      <c r="BZ118" s="97"/>
      <c r="CA118" s="97"/>
      <c r="CC118" s="103">
        <f t="shared" si="29"/>
        <v>210924.33480000001</v>
      </c>
      <c r="CD118" s="103">
        <f t="shared" si="29"/>
        <v>206695.97819999998</v>
      </c>
      <c r="CE118" s="103">
        <f t="shared" si="29"/>
        <v>223690.71914999999</v>
      </c>
      <c r="CF118" s="103">
        <f t="shared" si="29"/>
        <v>247583.1771</v>
      </c>
      <c r="CG118" s="103">
        <f t="shared" si="29"/>
        <v>243242.66250000001</v>
      </c>
      <c r="CH118" s="103">
        <f t="shared" si="29"/>
        <v>218671.64864999999</v>
      </c>
      <c r="CI118" s="103">
        <f t="shared" si="29"/>
        <v>233095.16745000001</v>
      </c>
      <c r="CJ118" s="103">
        <f t="shared" si="29"/>
        <v>249523.51049999997</v>
      </c>
      <c r="CK118" s="103">
        <f t="shared" si="29"/>
        <v>262289.89485000004</v>
      </c>
      <c r="CL118" s="103">
        <f t="shared" si="29"/>
        <v>274604.84324999998</v>
      </c>
      <c r="CM118" s="103">
        <f t="shared" si="29"/>
        <v>263052.56925</v>
      </c>
      <c r="CN118" s="103">
        <f t="shared" si="29"/>
        <v>260857.07640000002</v>
      </c>
      <c r="CO118" s="103">
        <f t="shared" si="29"/>
        <v>238293.69075000001</v>
      </c>
      <c r="CP118" s="103">
        <f t="shared" si="29"/>
        <v>232792.34084999998</v>
      </c>
      <c r="CQ118" s="103">
        <f t="shared" si="29"/>
        <v>247471.0191</v>
      </c>
      <c r="CR118" s="103">
        <f t="shared" si="29"/>
        <v>247723.37460000001</v>
      </c>
      <c r="CS118" s="103">
        <f t="shared" si="29"/>
        <v>245934.45449999999</v>
      </c>
      <c r="CT118" s="103">
        <f t="shared" si="29"/>
        <v>250600.2273</v>
      </c>
      <c r="CU118" s="103">
        <f t="shared" si="29"/>
        <v>261989.87220000004</v>
      </c>
      <c r="CV118" s="103">
        <f t="shared" si="29"/>
        <v>260481.34709999998</v>
      </c>
      <c r="CW118" s="103">
        <f t="shared" si="29"/>
        <v>260433.67995000002</v>
      </c>
      <c r="CX118" s="103">
        <f t="shared" si="29"/>
        <v>251012.40795000002</v>
      </c>
      <c r="CY118" s="103">
        <f t="shared" si="29"/>
        <v>259000.86150000003</v>
      </c>
      <c r="CZ118" s="103">
        <f t="shared" si="29"/>
        <v>267356.63250000001</v>
      </c>
      <c r="DA118" s="103">
        <f t="shared" si="29"/>
        <v>288347.00219999999</v>
      </c>
      <c r="DB118" s="103">
        <f t="shared" si="29"/>
        <v>303799.57065000001</v>
      </c>
      <c r="DC118" s="103">
        <f t="shared" si="29"/>
        <v>315803.2806</v>
      </c>
      <c r="DD118" s="103">
        <f t="shared" si="29"/>
        <v>330064.1703</v>
      </c>
      <c r="DE118" s="103">
        <f t="shared" si="29"/>
        <v>341237.91105</v>
      </c>
      <c r="DF118" s="103">
        <f t="shared" si="29"/>
        <v>343865.21220000001</v>
      </c>
      <c r="DG118" s="103">
        <f t="shared" si="29"/>
        <v>355829.66685000004</v>
      </c>
      <c r="DH118" s="103">
        <f t="shared" si="29"/>
        <v>332688.66749999998</v>
      </c>
      <c r="DI118" s="103">
        <f t="shared" si="29"/>
        <v>324958.17735000001</v>
      </c>
      <c r="DJ118" s="103">
        <f t="shared" si="29"/>
        <v>319619.45655</v>
      </c>
      <c r="DK118" s="103">
        <f t="shared" si="29"/>
        <v>318887.62559999997</v>
      </c>
      <c r="DL118" s="103">
        <f t="shared" si="29"/>
        <v>333953.24894999998</v>
      </c>
      <c r="DM118" s="103">
        <f t="shared" si="29"/>
        <v>352784.57714999997</v>
      </c>
      <c r="DN118" s="103">
        <f t="shared" si="29"/>
        <v>367079.11424999998</v>
      </c>
      <c r="DO118" s="103">
        <f t="shared" si="29"/>
        <v>356996.11005000002</v>
      </c>
      <c r="DP118" s="103">
        <f t="shared" si="29"/>
        <v>280395</v>
      </c>
      <c r="DQ118" s="103">
        <f t="shared" si="29"/>
        <v>293276.34629999998</v>
      </c>
      <c r="DR118" s="103">
        <f t="shared" si="29"/>
        <v>315405.11970000004</v>
      </c>
      <c r="DS118" s="103">
        <f t="shared" si="29"/>
        <v>338383.48994999996</v>
      </c>
      <c r="DT118" s="103">
        <f t="shared" si="29"/>
        <v>340452.80505000002</v>
      </c>
      <c r="DU118" s="103">
        <f t="shared" si="29"/>
        <v>355128.67935000005</v>
      </c>
      <c r="DV118" s="103" t="e">
        <f t="shared" si="29"/>
        <v>#VALUE!</v>
      </c>
    </row>
    <row r="119" spans="1:126" ht="15" x14ac:dyDescent="0.25">
      <c r="BU119" s="97" t="s">
        <v>1248</v>
      </c>
      <c r="BV119" s="97" t="s">
        <v>1233</v>
      </c>
      <c r="BW119" s="97"/>
      <c r="BX119" s="97"/>
      <c r="BY119" s="97"/>
      <c r="BZ119" s="97"/>
      <c r="CA119" s="97"/>
      <c r="CC119" s="103">
        <f t="shared" si="29"/>
        <v>170347.37239</v>
      </c>
      <c r="CD119" s="103">
        <f t="shared" si="29"/>
        <v>183994.27580999996</v>
      </c>
      <c r="CE119" s="103">
        <f t="shared" si="29"/>
        <v>229972.22366000002</v>
      </c>
      <c r="CF119" s="103">
        <f t="shared" si="29"/>
        <v>260707.6214</v>
      </c>
      <c r="CG119" s="103">
        <f t="shared" si="29"/>
        <v>267806.96924000001</v>
      </c>
      <c r="CH119" s="103">
        <f t="shared" si="29"/>
        <v>239895.95147</v>
      </c>
      <c r="CI119" s="103">
        <f t="shared" si="29"/>
        <v>242245.33500999998</v>
      </c>
      <c r="CJ119" s="103">
        <f t="shared" si="29"/>
        <v>258136.38324000002</v>
      </c>
      <c r="CK119" s="103">
        <f t="shared" si="29"/>
        <v>275284.60765000002</v>
      </c>
      <c r="CL119" s="103">
        <f t="shared" si="29"/>
        <v>289284.20302999998</v>
      </c>
      <c r="CM119" s="103">
        <f t="shared" si="29"/>
        <v>275335.80486999999</v>
      </c>
      <c r="CN119" s="103">
        <f t="shared" si="29"/>
        <v>274545.09225000005</v>
      </c>
      <c r="CO119" s="103">
        <f t="shared" si="29"/>
        <v>234588.50633</v>
      </c>
      <c r="CP119" s="103">
        <f t="shared" si="29"/>
        <v>208770.88600000003</v>
      </c>
      <c r="CQ119" s="103">
        <f t="shared" si="29"/>
        <v>235131.76572000002</v>
      </c>
      <c r="CR119" s="103">
        <f t="shared" si="29"/>
        <v>240794.74711000003</v>
      </c>
      <c r="CS119" s="103">
        <f t="shared" si="29"/>
        <v>232062.77680999998</v>
      </c>
      <c r="CT119" s="103">
        <f t="shared" si="29"/>
        <v>243721.52151999998</v>
      </c>
      <c r="CU119" s="103">
        <f t="shared" si="29"/>
        <v>264555.94577000005</v>
      </c>
      <c r="CV119" s="103">
        <f t="shared" si="29"/>
        <v>277375.16080000001</v>
      </c>
      <c r="CW119" s="103">
        <f t="shared" si="29"/>
        <v>269126.71980000002</v>
      </c>
      <c r="CX119" s="103">
        <f t="shared" si="29"/>
        <v>253266.95875999998</v>
      </c>
      <c r="CY119" s="103">
        <f t="shared" si="29"/>
        <v>252962.61973000001</v>
      </c>
      <c r="CZ119" s="103">
        <f t="shared" si="29"/>
        <v>269359.95157999999</v>
      </c>
      <c r="DA119" s="103">
        <f t="shared" si="29"/>
        <v>294065.45452000003</v>
      </c>
      <c r="DB119" s="103">
        <f t="shared" si="29"/>
        <v>316882.34890000004</v>
      </c>
      <c r="DC119" s="103">
        <f t="shared" si="29"/>
        <v>324032.89396000002</v>
      </c>
      <c r="DD119" s="103">
        <f t="shared" si="29"/>
        <v>337477.85278999998</v>
      </c>
      <c r="DE119" s="103">
        <f t="shared" si="29"/>
        <v>345976.59130999999</v>
      </c>
      <c r="DF119" s="103">
        <f t="shared" si="29"/>
        <v>339778.88339999999</v>
      </c>
      <c r="DG119" s="103">
        <f t="shared" si="29"/>
        <v>358076.20097000006</v>
      </c>
      <c r="DH119" s="103">
        <f t="shared" si="29"/>
        <v>319098.05080999999</v>
      </c>
      <c r="DI119" s="103">
        <f t="shared" si="29"/>
        <v>302410.60138000001</v>
      </c>
      <c r="DJ119" s="103">
        <f t="shared" si="29"/>
        <v>305186.62842000002</v>
      </c>
      <c r="DK119" s="103">
        <f t="shared" si="29"/>
        <v>316231.00649</v>
      </c>
      <c r="DL119" s="103">
        <f t="shared" si="29"/>
        <v>340956.41946</v>
      </c>
      <c r="DM119" s="103">
        <f t="shared" si="29"/>
        <v>357393.57137000002</v>
      </c>
      <c r="DN119" s="103">
        <f t="shared" si="29"/>
        <v>367761.00842000003</v>
      </c>
      <c r="DO119" s="103">
        <f t="shared" si="29"/>
        <v>360161.06553999998</v>
      </c>
      <c r="DP119" s="103">
        <f t="shared" si="29"/>
        <v>284429</v>
      </c>
      <c r="DQ119" s="103">
        <f t="shared" si="29"/>
        <v>315101.82336000004</v>
      </c>
      <c r="DR119" s="103">
        <f t="shared" si="29"/>
        <v>355632.95586000005</v>
      </c>
      <c r="DS119" s="103">
        <f t="shared" si="29"/>
        <v>387201.73057000007</v>
      </c>
      <c r="DT119" s="103">
        <f t="shared" si="29"/>
        <v>365690.3653</v>
      </c>
      <c r="DU119" s="103">
        <f t="shared" si="29"/>
        <v>373247.64383000002</v>
      </c>
      <c r="DV119" s="103" t="e">
        <f t="shared" si="29"/>
        <v>#VALUE!</v>
      </c>
    </row>
    <row r="120" spans="1:126" ht="15" x14ac:dyDescent="0.25">
      <c r="BU120" s="97" t="s">
        <v>1248</v>
      </c>
      <c r="BV120" s="97" t="s">
        <v>1234</v>
      </c>
      <c r="BW120" s="97"/>
      <c r="BX120" s="97"/>
      <c r="BY120" s="97"/>
      <c r="BZ120" s="97"/>
      <c r="CA120" s="97"/>
      <c r="CC120" s="103">
        <f t="shared" si="29"/>
        <v>12864.851999999999</v>
      </c>
      <c r="CD120" s="103">
        <f t="shared" si="29"/>
        <v>12592.710900000002</v>
      </c>
      <c r="CE120" s="103">
        <f t="shared" si="29"/>
        <v>14027.636699999999</v>
      </c>
      <c r="CF120" s="103">
        <f t="shared" si="29"/>
        <v>15957.3645</v>
      </c>
      <c r="CG120" s="103">
        <f t="shared" si="29"/>
        <v>17134.286400000001</v>
      </c>
      <c r="CH120" s="103">
        <f t="shared" si="29"/>
        <v>16031.584799999999</v>
      </c>
      <c r="CI120" s="103">
        <f t="shared" si="29"/>
        <v>18092.081699999999</v>
      </c>
      <c r="CJ120" s="103">
        <f t="shared" si="29"/>
        <v>21743.013599999998</v>
      </c>
      <c r="CK120" s="103">
        <f t="shared" si="29"/>
        <v>24895.609199999999</v>
      </c>
      <c r="CL120" s="103">
        <f t="shared" si="29"/>
        <v>28896.436800000003</v>
      </c>
      <c r="CM120" s="103">
        <f t="shared" si="29"/>
        <v>32851.318500000001</v>
      </c>
      <c r="CN120" s="103">
        <f t="shared" si="29"/>
        <v>35993.311199999996</v>
      </c>
      <c r="CO120" s="103">
        <f t="shared" si="29"/>
        <v>38887.902900000001</v>
      </c>
      <c r="CP120" s="103">
        <f t="shared" si="29"/>
        <v>43107.857100000001</v>
      </c>
      <c r="CQ120" s="103">
        <f t="shared" si="29"/>
        <v>51830.509499999993</v>
      </c>
      <c r="CR120" s="103">
        <f t="shared" si="29"/>
        <v>55774.7883</v>
      </c>
      <c r="CS120" s="103">
        <f t="shared" si="29"/>
        <v>57382.894800000009</v>
      </c>
      <c r="CT120" s="103">
        <f t="shared" si="29"/>
        <v>63281.641500000005</v>
      </c>
      <c r="CU120" s="103">
        <f t="shared" si="29"/>
        <v>69137.976600000009</v>
      </c>
      <c r="CV120" s="103">
        <f t="shared" si="29"/>
        <v>70753.151699999988</v>
      </c>
      <c r="CW120" s="103">
        <f t="shared" si="29"/>
        <v>75185.1639</v>
      </c>
      <c r="CX120" s="103">
        <f t="shared" si="29"/>
        <v>76948.779599999994</v>
      </c>
      <c r="CY120" s="103">
        <f t="shared" si="29"/>
        <v>84734.842499999999</v>
      </c>
      <c r="CZ120" s="103">
        <f t="shared" si="29"/>
        <v>91601.987399999998</v>
      </c>
      <c r="DA120" s="103">
        <f t="shared" si="29"/>
        <v>106152.70050000001</v>
      </c>
      <c r="DB120" s="103">
        <f t="shared" ref="DB120:DV120" si="30">DB25</f>
        <v>133550.59410000002</v>
      </c>
      <c r="DC120" s="103">
        <f t="shared" si="30"/>
        <v>160354.72530000002</v>
      </c>
      <c r="DD120" s="103">
        <f t="shared" si="30"/>
        <v>192711.24179999999</v>
      </c>
      <c r="DE120" s="103">
        <f t="shared" si="30"/>
        <v>224806.22009999998</v>
      </c>
      <c r="DF120" s="103">
        <f t="shared" si="30"/>
        <v>270695.57130000001</v>
      </c>
      <c r="DG120" s="103">
        <f t="shared" si="30"/>
        <v>334998.62549999997</v>
      </c>
      <c r="DH120" s="103">
        <f t="shared" si="30"/>
        <v>317963.29950000002</v>
      </c>
      <c r="DI120" s="103">
        <f t="shared" si="30"/>
        <v>282429.4473</v>
      </c>
      <c r="DJ120" s="103">
        <f t="shared" si="30"/>
        <v>299383.48439999996</v>
      </c>
      <c r="DK120" s="103">
        <f t="shared" si="30"/>
        <v>323172.85769999999</v>
      </c>
      <c r="DL120" s="103">
        <f t="shared" si="30"/>
        <v>340533.33929999999</v>
      </c>
      <c r="DM120" s="103">
        <f t="shared" si="30"/>
        <v>367839.34110000002</v>
      </c>
      <c r="DN120" s="103">
        <f t="shared" si="30"/>
        <v>404557.18379999994</v>
      </c>
      <c r="DO120" s="103">
        <f t="shared" si="30"/>
        <v>409501.66949999996</v>
      </c>
      <c r="DP120" s="103">
        <f t="shared" si="30"/>
        <v>353430</v>
      </c>
      <c r="DQ120" s="103">
        <f t="shared" si="30"/>
        <v>374087.98350000003</v>
      </c>
      <c r="DR120" s="103">
        <f t="shared" si="30"/>
        <v>388437.2415</v>
      </c>
      <c r="DS120" s="103">
        <f t="shared" si="30"/>
        <v>394887.33899999998</v>
      </c>
      <c r="DT120" s="103">
        <f t="shared" si="30"/>
        <v>382969.67940000008</v>
      </c>
      <c r="DU120" s="103">
        <f t="shared" si="30"/>
        <v>401220.80460000003</v>
      </c>
      <c r="DV120" s="103" t="e">
        <f t="shared" si="30"/>
        <v>#VALUE!</v>
      </c>
    </row>
    <row r="121" spans="1:126" ht="15" x14ac:dyDescent="0.25">
      <c r="BU121" s="97" t="s">
        <v>1248</v>
      </c>
      <c r="BV121" s="97" t="s">
        <v>1235</v>
      </c>
      <c r="BW121" s="97"/>
      <c r="BX121" s="97"/>
      <c r="BY121" s="97"/>
      <c r="BZ121" s="97"/>
      <c r="CA121" s="97"/>
      <c r="CC121" s="103">
        <f t="shared" ref="CC121:DV121" si="31">CC26</f>
        <v>83285.183520000006</v>
      </c>
      <c r="CD121" s="103">
        <f t="shared" si="31"/>
        <v>81733.02</v>
      </c>
      <c r="CE121" s="103">
        <f t="shared" si="31"/>
        <v>91077.574000000008</v>
      </c>
      <c r="CF121" s="103">
        <f t="shared" si="31"/>
        <v>101519.03096</v>
      </c>
      <c r="CG121" s="103">
        <f t="shared" si="31"/>
        <v>98795.615439999994</v>
      </c>
      <c r="CH121" s="103">
        <f t="shared" si="31"/>
        <v>81723.85368</v>
      </c>
      <c r="CI121" s="103">
        <f t="shared" si="31"/>
        <v>89140.425039999987</v>
      </c>
      <c r="CJ121" s="103">
        <f t="shared" si="31"/>
        <v>98348.502720000004</v>
      </c>
      <c r="CK121" s="103">
        <f t="shared" si="31"/>
        <v>103418.49616000001</v>
      </c>
      <c r="CL121" s="103">
        <f t="shared" si="31"/>
        <v>106722.44528000001</v>
      </c>
      <c r="CM121" s="103">
        <f t="shared" si="31"/>
        <v>99798.818239999993</v>
      </c>
      <c r="CN121" s="103">
        <f t="shared" si="31"/>
        <v>97867.780160000009</v>
      </c>
      <c r="CO121" s="103">
        <f t="shared" si="31"/>
        <v>89458.190799999997</v>
      </c>
      <c r="CP121" s="103">
        <f t="shared" si="31"/>
        <v>92274.287999999986</v>
      </c>
      <c r="CQ121" s="103">
        <f t="shared" si="31"/>
        <v>102286.96488</v>
      </c>
      <c r="CR121" s="103">
        <f t="shared" si="31"/>
        <v>102278.81703999999</v>
      </c>
      <c r="CS121" s="103">
        <f t="shared" si="31"/>
        <v>103948.10575999999</v>
      </c>
      <c r="CT121" s="103">
        <f t="shared" si="31"/>
        <v>107409.91928</v>
      </c>
      <c r="CU121" s="103">
        <f t="shared" si="31"/>
        <v>111074.41032</v>
      </c>
      <c r="CV121" s="103">
        <f t="shared" si="31"/>
        <v>112057.24352</v>
      </c>
      <c r="CW121" s="103">
        <f t="shared" si="31"/>
        <v>108460.99063999999</v>
      </c>
      <c r="CX121" s="103">
        <f t="shared" si="31"/>
        <v>102209.56040000002</v>
      </c>
      <c r="CY121" s="103">
        <f t="shared" si="31"/>
        <v>109445.86080000001</v>
      </c>
      <c r="CZ121" s="103">
        <f t="shared" si="31"/>
        <v>116925.57792</v>
      </c>
      <c r="DA121" s="103">
        <f t="shared" si="31"/>
        <v>125798.57568000001</v>
      </c>
      <c r="DB121" s="103">
        <f t="shared" si="31"/>
        <v>130185.16903999999</v>
      </c>
      <c r="DC121" s="103">
        <f t="shared" si="31"/>
        <v>134432.23063999999</v>
      </c>
      <c r="DD121" s="103">
        <f t="shared" si="31"/>
        <v>140406.63432000001</v>
      </c>
      <c r="DE121" s="103">
        <f t="shared" si="31"/>
        <v>145713.93359999999</v>
      </c>
      <c r="DF121" s="103">
        <f t="shared" si="31"/>
        <v>148332.44568</v>
      </c>
      <c r="DG121" s="103">
        <f t="shared" si="31"/>
        <v>155133.85511999999</v>
      </c>
      <c r="DH121" s="103">
        <f t="shared" si="31"/>
        <v>139545.00023999999</v>
      </c>
      <c r="DI121" s="103">
        <f t="shared" si="31"/>
        <v>128507.73248000001</v>
      </c>
      <c r="DJ121" s="103">
        <f t="shared" si="31"/>
        <v>125747.65168</v>
      </c>
      <c r="DK121" s="103">
        <f t="shared" si="31"/>
        <v>127180.65304000002</v>
      </c>
      <c r="DL121" s="103">
        <f t="shared" si="31"/>
        <v>129252.24136</v>
      </c>
      <c r="DM121" s="103">
        <f t="shared" si="31"/>
        <v>129065.85952</v>
      </c>
      <c r="DN121" s="103">
        <f t="shared" si="31"/>
        <v>133292.55151999998</v>
      </c>
      <c r="DO121" s="103">
        <f t="shared" si="31"/>
        <v>127318.14784000001</v>
      </c>
      <c r="DP121" s="103">
        <f t="shared" si="31"/>
        <v>101848</v>
      </c>
      <c r="DQ121" s="103">
        <f t="shared" si="31"/>
        <v>105839.42311999999</v>
      </c>
      <c r="DR121" s="103">
        <f t="shared" si="31"/>
        <v>110786.18048000001</v>
      </c>
      <c r="DS121" s="103">
        <f t="shared" si="31"/>
        <v>114447.61607999999</v>
      </c>
      <c r="DT121" s="103">
        <f t="shared" si="31"/>
        <v>113750.97576</v>
      </c>
      <c r="DU121" s="103">
        <f t="shared" si="31"/>
        <v>116780.95376</v>
      </c>
      <c r="DV121" s="103" t="e">
        <f t="shared" si="31"/>
        <v>#VALUE!</v>
      </c>
    </row>
    <row r="122" spans="1:126" ht="15" x14ac:dyDescent="0.25">
      <c r="BU122" s="97" t="s">
        <v>1248</v>
      </c>
      <c r="BV122" s="97" t="s">
        <v>1236</v>
      </c>
      <c r="BW122" s="97"/>
      <c r="BX122" s="97"/>
      <c r="BY122" s="97"/>
      <c r="BZ122" s="97"/>
      <c r="CA122" s="97"/>
      <c r="CC122" s="103">
        <f>$DP202*CC219*0.01</f>
        <v>337151.37089687929</v>
      </c>
      <c r="CD122" s="103">
        <f t="shared" ref="CD122:DV122" si="32">$DP202*CD219*0.01</f>
        <v>377808.15659106086</v>
      </c>
      <c r="CE122" s="103">
        <f t="shared" si="32"/>
        <v>392522.72644266271</v>
      </c>
      <c r="CF122" s="103">
        <f t="shared" si="32"/>
        <v>442044.20770395006</v>
      </c>
      <c r="CG122" s="103">
        <f t="shared" si="32"/>
        <v>395116.30079156713</v>
      </c>
      <c r="CH122" s="103">
        <f t="shared" si="32"/>
        <v>360560.95513900969</v>
      </c>
      <c r="CI122" s="103">
        <f t="shared" si="32"/>
        <v>409840.51877368055</v>
      </c>
      <c r="CJ122" s="103">
        <f t="shared" si="32"/>
        <v>445444.35417714785</v>
      </c>
      <c r="CK122" s="103">
        <f t="shared" si="32"/>
        <v>476126.68763744488</v>
      </c>
      <c r="CL122" s="103">
        <f t="shared" si="32"/>
        <v>473727.35574834602</v>
      </c>
      <c r="CM122" s="103">
        <f t="shared" si="32"/>
        <v>404757.63573189237</v>
      </c>
      <c r="CN122" s="103">
        <f t="shared" si="32"/>
        <v>396354.18638584262</v>
      </c>
      <c r="CO122" s="103">
        <f t="shared" si="32"/>
        <v>359587.73453717487</v>
      </c>
      <c r="CP122" s="103">
        <f t="shared" si="32"/>
        <v>410607.30397467501</v>
      </c>
      <c r="CQ122" s="103">
        <f t="shared" si="32"/>
        <v>460646.63441058836</v>
      </c>
      <c r="CR122" s="103">
        <f t="shared" si="32"/>
        <v>480060.52710654453</v>
      </c>
      <c r="CS122" s="103">
        <f t="shared" si="32"/>
        <v>495221.05733582511</v>
      </c>
      <c r="CT122" s="103">
        <f t="shared" si="32"/>
        <v>505219.5926048524</v>
      </c>
      <c r="CU122" s="103">
        <f t="shared" si="32"/>
        <v>531523.90953221614</v>
      </c>
      <c r="CV122" s="103">
        <f t="shared" si="32"/>
        <v>535820.49870699737</v>
      </c>
      <c r="CW122" s="103">
        <f t="shared" si="32"/>
        <v>515058.98022500199</v>
      </c>
      <c r="CX122" s="103">
        <f t="shared" si="32"/>
        <v>487335.46119199402</v>
      </c>
      <c r="CY122" s="103">
        <f t="shared" si="32"/>
        <v>521460.84536673519</v>
      </c>
      <c r="CZ122" s="103">
        <f t="shared" si="32"/>
        <v>541160.68684117869</v>
      </c>
      <c r="DA122" s="103">
        <f t="shared" si="32"/>
        <v>577420.57275314478</v>
      </c>
      <c r="DB122" s="103">
        <f t="shared" si="32"/>
        <v>580299.71438989381</v>
      </c>
      <c r="DC122" s="103">
        <f t="shared" si="32"/>
        <v>588988.16686968482</v>
      </c>
      <c r="DD122" s="103">
        <f t="shared" si="32"/>
        <v>645222.16554303933</v>
      </c>
      <c r="DE122" s="103">
        <f t="shared" si="32"/>
        <v>699635.01438467752</v>
      </c>
      <c r="DF122" s="103">
        <f t="shared" si="32"/>
        <v>753326.62491023005</v>
      </c>
      <c r="DG122" s="103">
        <f t="shared" si="32"/>
        <v>703439.93838595063</v>
      </c>
      <c r="DH122" s="103">
        <f t="shared" si="32"/>
        <v>692174.41292233753</v>
      </c>
      <c r="DI122" s="103">
        <f t="shared" si="32"/>
        <v>714474.58228779992</v>
      </c>
      <c r="DJ122" s="103">
        <f t="shared" si="32"/>
        <v>719460.25074387807</v>
      </c>
      <c r="DK122" s="103">
        <f t="shared" si="32"/>
        <v>734189.76180392446</v>
      </c>
      <c r="DL122" s="103">
        <f t="shared" si="32"/>
        <v>769636.87659406068</v>
      </c>
      <c r="DM122" s="103">
        <f t="shared" si="32"/>
        <v>776204.81657087442</v>
      </c>
      <c r="DN122" s="103">
        <f t="shared" si="32"/>
        <v>803951.88959325512</v>
      </c>
      <c r="DO122" s="103">
        <f t="shared" si="32"/>
        <v>701940.85455855809</v>
      </c>
      <c r="DP122" s="103">
        <f t="shared" si="32"/>
        <v>570101</v>
      </c>
      <c r="DQ122" s="103">
        <f t="shared" si="32"/>
        <v>665556.93884695566</v>
      </c>
      <c r="DR122" s="103">
        <f t="shared" si="32"/>
        <v>727748.05872455088</v>
      </c>
      <c r="DS122" s="103">
        <f t="shared" si="32"/>
        <v>773241.84354598832</v>
      </c>
      <c r="DT122" s="103">
        <f t="shared" si="32"/>
        <v>810561.83976427745</v>
      </c>
      <c r="DU122" s="103">
        <f t="shared" si="32"/>
        <v>884217.78956465644</v>
      </c>
      <c r="DV122" s="103" t="e">
        <f t="shared" si="32"/>
        <v>#VALUE!</v>
      </c>
    </row>
    <row r="123" spans="1:126" ht="15" x14ac:dyDescent="0.25">
      <c r="BU123" s="97" t="s">
        <v>1248</v>
      </c>
      <c r="BV123" s="97" t="s">
        <v>1237</v>
      </c>
      <c r="BW123" s="97"/>
      <c r="BX123" s="97"/>
      <c r="BY123" s="97"/>
      <c r="BZ123" s="97"/>
      <c r="CA123" s="97"/>
      <c r="CC123" s="103">
        <f>CC29</f>
        <v>37994.98659</v>
      </c>
      <c r="CD123" s="103">
        <f t="shared" ref="CD123:DV124" si="33">CD29</f>
        <v>39436.729960000004</v>
      </c>
      <c r="CE123" s="103">
        <f t="shared" si="33"/>
        <v>45952.358410000001</v>
      </c>
      <c r="CF123" s="103">
        <f t="shared" si="33"/>
        <v>48774.303680000005</v>
      </c>
      <c r="CG123" s="103">
        <f t="shared" si="33"/>
        <v>44914.518279999997</v>
      </c>
      <c r="CH123" s="103">
        <f t="shared" si="33"/>
        <v>39132.010060000001</v>
      </c>
      <c r="CI123" s="103">
        <f t="shared" si="33"/>
        <v>43093.368760000005</v>
      </c>
      <c r="CJ123" s="103">
        <f t="shared" si="33"/>
        <v>49742.834970000004</v>
      </c>
      <c r="CK123" s="103">
        <f t="shared" si="33"/>
        <v>53716.143470000003</v>
      </c>
      <c r="CL123" s="103">
        <f t="shared" si="33"/>
        <v>53143.150560000002</v>
      </c>
      <c r="CM123" s="103">
        <f t="shared" si="33"/>
        <v>51638.670740000001</v>
      </c>
      <c r="CN123" s="103">
        <f t="shared" si="33"/>
        <v>51339.925739999999</v>
      </c>
      <c r="CO123" s="103">
        <f t="shared" si="33"/>
        <v>48912.92136</v>
      </c>
      <c r="CP123" s="103">
        <f t="shared" si="33"/>
        <v>52935.821530000001</v>
      </c>
      <c r="CQ123" s="103">
        <f t="shared" si="33"/>
        <v>58698.612580000008</v>
      </c>
      <c r="CR123" s="103">
        <f t="shared" si="33"/>
        <v>59337.329390000006</v>
      </c>
      <c r="CS123" s="103">
        <f t="shared" si="33"/>
        <v>61536.09259</v>
      </c>
      <c r="CT123" s="103">
        <f t="shared" si="33"/>
        <v>68982.012970000011</v>
      </c>
      <c r="CU123" s="103">
        <f t="shared" si="33"/>
        <v>68101.910200000013</v>
      </c>
      <c r="CV123" s="103">
        <f t="shared" si="33"/>
        <v>68507.008419999998</v>
      </c>
      <c r="CW123" s="103">
        <f t="shared" si="33"/>
        <v>66770.104989999993</v>
      </c>
      <c r="CX123" s="103">
        <f t="shared" si="33"/>
        <v>61736.849229999993</v>
      </c>
      <c r="CY123" s="103">
        <f t="shared" si="33"/>
        <v>66557.996039999998</v>
      </c>
      <c r="CZ123" s="103">
        <f t="shared" si="33"/>
        <v>68661.758329999997</v>
      </c>
      <c r="DA123" s="103">
        <f t="shared" si="33"/>
        <v>71158.669040000008</v>
      </c>
      <c r="DB123" s="103">
        <f t="shared" si="33"/>
        <v>72390.095929999996</v>
      </c>
      <c r="DC123" s="103">
        <f t="shared" si="33"/>
        <v>73583.283460000006</v>
      </c>
      <c r="DD123" s="103">
        <f t="shared" si="33"/>
        <v>81149.299330000009</v>
      </c>
      <c r="DE123" s="103">
        <f t="shared" si="33"/>
        <v>86925.235160000011</v>
      </c>
      <c r="DF123" s="103">
        <f t="shared" si="33"/>
        <v>89515.354309999995</v>
      </c>
      <c r="DG123" s="103">
        <f t="shared" si="33"/>
        <v>90970.839949999994</v>
      </c>
      <c r="DH123" s="103">
        <f t="shared" si="33"/>
        <v>85619.71951000001</v>
      </c>
      <c r="DI123" s="103">
        <f t="shared" si="33"/>
        <v>89852.936159999983</v>
      </c>
      <c r="DJ123" s="103">
        <f t="shared" si="33"/>
        <v>87825.652590000012</v>
      </c>
      <c r="DK123" s="103">
        <f t="shared" si="33"/>
        <v>90179.165699999998</v>
      </c>
      <c r="DL123" s="103">
        <f t="shared" si="33"/>
        <v>93765.30068</v>
      </c>
      <c r="DM123" s="103">
        <f t="shared" si="33"/>
        <v>92386.891250000001</v>
      </c>
      <c r="DN123" s="103">
        <f t="shared" si="33"/>
        <v>87980.999989999997</v>
      </c>
      <c r="DO123" s="103">
        <f t="shared" si="33"/>
        <v>79215.821689999997</v>
      </c>
      <c r="DP123" s="103">
        <f t="shared" si="33"/>
        <v>59749</v>
      </c>
      <c r="DQ123" s="103">
        <f t="shared" si="33"/>
        <v>57493.475249999996</v>
      </c>
      <c r="DR123" s="103">
        <f t="shared" si="33"/>
        <v>59026.634590000001</v>
      </c>
      <c r="DS123" s="103">
        <f t="shared" si="33"/>
        <v>63247.901439999994</v>
      </c>
      <c r="DT123" s="103">
        <f t="shared" si="33"/>
        <v>64806.155360000004</v>
      </c>
      <c r="DU123" s="103">
        <f t="shared" si="33"/>
        <v>66516.769229999991</v>
      </c>
      <c r="DV123" s="103" t="e">
        <f t="shared" si="33"/>
        <v>#VALUE!</v>
      </c>
    </row>
    <row r="124" spans="1:126" ht="15" x14ac:dyDescent="0.25">
      <c r="BU124" s="97" t="s">
        <v>1248</v>
      </c>
      <c r="BV124" s="97" t="s">
        <v>1238</v>
      </c>
      <c r="BW124" s="97"/>
      <c r="BX124" s="97"/>
      <c r="BY124" s="97"/>
      <c r="BZ124" s="97"/>
      <c r="CA124" s="97"/>
      <c r="CC124" s="103">
        <f>CC30</f>
        <v>55251.251199999992</v>
      </c>
      <c r="CD124" s="103">
        <f t="shared" si="33"/>
        <v>55482.7592</v>
      </c>
      <c r="CE124" s="103">
        <f t="shared" si="33"/>
        <v>63685.610400000005</v>
      </c>
      <c r="CF124" s="103">
        <f t="shared" si="33"/>
        <v>64914.843200000003</v>
      </c>
      <c r="CG124" s="103">
        <f t="shared" si="33"/>
        <v>62292.081600000005</v>
      </c>
      <c r="CH124" s="103">
        <f t="shared" si="33"/>
        <v>59430.343999999997</v>
      </c>
      <c r="CI124" s="103">
        <f t="shared" si="33"/>
        <v>62474.300800000005</v>
      </c>
      <c r="CJ124" s="103">
        <f t="shared" si="33"/>
        <v>67645.144</v>
      </c>
      <c r="CK124" s="103">
        <f t="shared" si="33"/>
        <v>68638.388000000006</v>
      </c>
      <c r="CL124" s="103">
        <f t="shared" si="33"/>
        <v>68623.452000000005</v>
      </c>
      <c r="CM124" s="103">
        <f t="shared" si="33"/>
        <v>64300.973600000005</v>
      </c>
      <c r="CN124" s="103">
        <f t="shared" si="33"/>
        <v>67235.897599999997</v>
      </c>
      <c r="CO124" s="103">
        <f t="shared" si="33"/>
        <v>68187.320800000001</v>
      </c>
      <c r="CP124" s="103">
        <f t="shared" si="33"/>
        <v>66468.187200000015</v>
      </c>
      <c r="CQ124" s="103">
        <f t="shared" si="33"/>
        <v>70024.448800000013</v>
      </c>
      <c r="CR124" s="103">
        <f t="shared" si="33"/>
        <v>70611.433600000004</v>
      </c>
      <c r="CS124" s="103">
        <f t="shared" si="33"/>
        <v>71682.344800000006</v>
      </c>
      <c r="CT124" s="103">
        <f t="shared" si="33"/>
        <v>82999.351999999999</v>
      </c>
      <c r="CU124" s="103">
        <f t="shared" si="33"/>
        <v>88824.391999999993</v>
      </c>
      <c r="CV124" s="103">
        <f t="shared" si="33"/>
        <v>89266.497600000002</v>
      </c>
      <c r="CW124" s="103">
        <f t="shared" si="33"/>
        <v>93040.824800000002</v>
      </c>
      <c r="CX124" s="103">
        <f t="shared" si="33"/>
        <v>93754.765600000013</v>
      </c>
      <c r="CY124" s="103">
        <f t="shared" si="33"/>
        <v>97287.129599999986</v>
      </c>
      <c r="CZ124" s="103">
        <f t="shared" si="33"/>
        <v>102245.88160000001</v>
      </c>
      <c r="DA124" s="103">
        <f t="shared" si="33"/>
        <v>103171.9136</v>
      </c>
      <c r="DB124" s="103">
        <f t="shared" si="33"/>
        <v>106783.4384</v>
      </c>
      <c r="DC124" s="103">
        <f t="shared" si="33"/>
        <v>111822.84479999999</v>
      </c>
      <c r="DD124" s="103">
        <f t="shared" si="33"/>
        <v>118918.9384</v>
      </c>
      <c r="DE124" s="103">
        <f t="shared" si="33"/>
        <v>124826.12640000001</v>
      </c>
      <c r="DF124" s="103">
        <f t="shared" si="33"/>
        <v>127021.7184</v>
      </c>
      <c r="DG124" s="103">
        <f t="shared" si="33"/>
        <v>135030.40160000001</v>
      </c>
      <c r="DH124" s="103">
        <f t="shared" si="33"/>
        <v>130707.9232</v>
      </c>
      <c r="DI124" s="103">
        <f t="shared" si="33"/>
        <v>139109.42320000002</v>
      </c>
      <c r="DJ124" s="103">
        <f t="shared" si="33"/>
        <v>143006.22559999998</v>
      </c>
      <c r="DK124" s="103">
        <f t="shared" si="33"/>
        <v>142583.5368</v>
      </c>
      <c r="DL124" s="103">
        <f t="shared" si="33"/>
        <v>154451.68240000002</v>
      </c>
      <c r="DM124" s="103">
        <f t="shared" si="33"/>
        <v>159035.54080000002</v>
      </c>
      <c r="DN124" s="103">
        <f t="shared" si="33"/>
        <v>157359.72159999999</v>
      </c>
      <c r="DO124" s="103">
        <f t="shared" si="33"/>
        <v>159900.3352</v>
      </c>
      <c r="DP124" s="103">
        <f t="shared" si="33"/>
        <v>149360</v>
      </c>
      <c r="DQ124" s="103">
        <f t="shared" si="33"/>
        <v>152244.1416</v>
      </c>
      <c r="DR124" s="103">
        <f t="shared" si="33"/>
        <v>150976.07519999999</v>
      </c>
      <c r="DS124" s="103">
        <f t="shared" si="33"/>
        <v>146649.11600000001</v>
      </c>
      <c r="DT124" s="103">
        <f t="shared" si="33"/>
        <v>151339.01999999999</v>
      </c>
      <c r="DU124" s="103">
        <f t="shared" si="33"/>
        <v>156100.61680000002</v>
      </c>
      <c r="DV124" s="103" t="e">
        <f t="shared" si="33"/>
        <v>#VALUE!</v>
      </c>
    </row>
    <row r="125" spans="1:126" ht="15" x14ac:dyDescent="0.25">
      <c r="BU125" s="97" t="s">
        <v>1248</v>
      </c>
      <c r="BV125" s="97" t="s">
        <v>1239</v>
      </c>
      <c r="BW125" s="97"/>
      <c r="BX125" s="97"/>
      <c r="BY125" s="97"/>
      <c r="BZ125" s="97"/>
      <c r="CA125" s="97"/>
      <c r="CC125" s="103">
        <f>CC32</f>
        <v>412804.53399999999</v>
      </c>
      <c r="CD125" s="103">
        <f t="shared" ref="CD125:DV130" si="34">CD32</f>
        <v>424264.65423999995</v>
      </c>
      <c r="CE125" s="103">
        <f t="shared" si="34"/>
        <v>450059.61048000003</v>
      </c>
      <c r="CF125" s="103">
        <f t="shared" si="34"/>
        <v>454972.19751999999</v>
      </c>
      <c r="CG125" s="103">
        <f t="shared" si="34"/>
        <v>479504.13848000008</v>
      </c>
      <c r="CH125" s="103">
        <f t="shared" si="34"/>
        <v>471058.20808000001</v>
      </c>
      <c r="CI125" s="103">
        <f t="shared" si="34"/>
        <v>499596.15456</v>
      </c>
      <c r="CJ125" s="103">
        <f t="shared" si="34"/>
        <v>505864.73960000003</v>
      </c>
      <c r="CK125" s="103">
        <f t="shared" si="34"/>
        <v>520385.54104000004</v>
      </c>
      <c r="CL125" s="103">
        <f t="shared" si="34"/>
        <v>519006.29735999997</v>
      </c>
      <c r="CM125" s="103">
        <f t="shared" si="34"/>
        <v>526096.22976000002</v>
      </c>
      <c r="CN125" s="103">
        <f t="shared" si="34"/>
        <v>535960.14663999993</v>
      </c>
      <c r="CO125" s="103">
        <f t="shared" si="34"/>
        <v>548334.59696</v>
      </c>
      <c r="CP125" s="103">
        <f t="shared" si="34"/>
        <v>548915.73895999999</v>
      </c>
      <c r="CQ125" s="103">
        <f t="shared" si="34"/>
        <v>556780.52735999995</v>
      </c>
      <c r="CR125" s="103">
        <f t="shared" si="34"/>
        <v>572145.92183999997</v>
      </c>
      <c r="CS125" s="103">
        <f t="shared" si="34"/>
        <v>576895.78911999997</v>
      </c>
      <c r="CT125" s="103">
        <f t="shared" si="34"/>
        <v>605092.79896000004</v>
      </c>
      <c r="CU125" s="103">
        <f t="shared" si="34"/>
        <v>620783.63295999996</v>
      </c>
      <c r="CV125" s="103">
        <f t="shared" si="34"/>
        <v>637427.53983999998</v>
      </c>
      <c r="CW125" s="103">
        <f t="shared" si="34"/>
        <v>636784.40935999993</v>
      </c>
      <c r="CX125" s="103">
        <f t="shared" si="34"/>
        <v>647314.70240000007</v>
      </c>
      <c r="CY125" s="103">
        <f t="shared" si="34"/>
        <v>661207.87048000004</v>
      </c>
      <c r="CZ125" s="103">
        <f t="shared" si="34"/>
        <v>665423.08712000004</v>
      </c>
      <c r="DA125" s="103">
        <f t="shared" si="34"/>
        <v>677844.02880000009</v>
      </c>
      <c r="DB125" s="103">
        <f t="shared" si="34"/>
        <v>696889.9892800001</v>
      </c>
      <c r="DC125" s="103">
        <f t="shared" si="34"/>
        <v>688227.09920000006</v>
      </c>
      <c r="DD125" s="103">
        <f t="shared" si="34"/>
        <v>710341.48944000003</v>
      </c>
      <c r="DE125" s="103">
        <f t="shared" si="34"/>
        <v>732161.43440000003</v>
      </c>
      <c r="DF125" s="103">
        <f t="shared" si="34"/>
        <v>725590.65552000003</v>
      </c>
      <c r="DG125" s="103">
        <f t="shared" si="34"/>
        <v>733982.3459999999</v>
      </c>
      <c r="DH125" s="103">
        <f t="shared" si="34"/>
        <v>733649.15792000003</v>
      </c>
      <c r="DI125" s="103">
        <f t="shared" si="34"/>
        <v>721824.85536000005</v>
      </c>
      <c r="DJ125" s="103">
        <f t="shared" si="34"/>
        <v>734795.94480000006</v>
      </c>
      <c r="DK125" s="103">
        <f t="shared" si="34"/>
        <v>732866.55336000002</v>
      </c>
      <c r="DL125" s="103">
        <f t="shared" si="34"/>
        <v>762249.09288000001</v>
      </c>
      <c r="DM125" s="103">
        <f t="shared" si="34"/>
        <v>766123.37288000004</v>
      </c>
      <c r="DN125" s="103">
        <f t="shared" si="34"/>
        <v>768122.50136000011</v>
      </c>
      <c r="DO125" s="103">
        <f t="shared" si="34"/>
        <v>761815.17351999995</v>
      </c>
      <c r="DP125" s="103">
        <f t="shared" si="34"/>
        <v>774856</v>
      </c>
      <c r="DQ125" s="103">
        <f t="shared" si="34"/>
        <v>773081.57975999999</v>
      </c>
      <c r="DR125" s="103">
        <f t="shared" si="34"/>
        <v>766495.30376000004</v>
      </c>
      <c r="DS125" s="103">
        <f t="shared" si="34"/>
        <v>773507.75055999996</v>
      </c>
      <c r="DT125" s="103">
        <f t="shared" si="34"/>
        <v>781496.51591999992</v>
      </c>
      <c r="DU125" s="103">
        <f t="shared" si="34"/>
        <v>788733.67096000002</v>
      </c>
      <c r="DV125" s="103" t="e">
        <f t="shared" si="34"/>
        <v>#VALUE!</v>
      </c>
    </row>
    <row r="126" spans="1:126" ht="15" x14ac:dyDescent="0.25">
      <c r="BU126" s="97" t="s">
        <v>1248</v>
      </c>
      <c r="BV126" s="97" t="s">
        <v>1240</v>
      </c>
      <c r="BW126" s="97"/>
      <c r="BX126" s="97"/>
      <c r="BY126" s="97"/>
      <c r="BZ126" s="97"/>
      <c r="CA126" s="97"/>
      <c r="CC126" s="103">
        <f>CC33</f>
        <v>65781.417199999996</v>
      </c>
      <c r="CD126" s="103">
        <f t="shared" si="34"/>
        <v>69742.202799999999</v>
      </c>
      <c r="CE126" s="103">
        <f t="shared" si="34"/>
        <v>76099.844799999992</v>
      </c>
      <c r="CF126" s="103">
        <f t="shared" si="34"/>
        <v>77140.773199999996</v>
      </c>
      <c r="CG126" s="103">
        <f t="shared" si="34"/>
        <v>70189.105599999995</v>
      </c>
      <c r="CH126" s="103">
        <f t="shared" si="34"/>
        <v>68724.334400000007</v>
      </c>
      <c r="CI126" s="103">
        <f t="shared" si="34"/>
        <v>76201.77</v>
      </c>
      <c r="CJ126" s="103">
        <f t="shared" si="34"/>
        <v>84260.778800000015</v>
      </c>
      <c r="CK126" s="103">
        <f t="shared" si="34"/>
        <v>83292.72</v>
      </c>
      <c r="CL126" s="103">
        <f t="shared" si="34"/>
        <v>82998.013200000001</v>
      </c>
      <c r="CM126" s="103">
        <f t="shared" si="34"/>
        <v>77608.430000000008</v>
      </c>
      <c r="CN126" s="103">
        <f t="shared" si="34"/>
        <v>74993.887199999997</v>
      </c>
      <c r="CO126" s="103">
        <f t="shared" si="34"/>
        <v>69190.607600000003</v>
      </c>
      <c r="CP126" s="103">
        <f t="shared" si="34"/>
        <v>77607.968800000002</v>
      </c>
      <c r="CQ126" s="103">
        <f t="shared" si="34"/>
        <v>78698.245600000009</v>
      </c>
      <c r="CR126" s="103">
        <f t="shared" si="34"/>
        <v>75715.203999999998</v>
      </c>
      <c r="CS126" s="103">
        <f t="shared" si="34"/>
        <v>78136.965199999991</v>
      </c>
      <c r="CT126" s="103">
        <f t="shared" si="34"/>
        <v>88448.013599999991</v>
      </c>
      <c r="CU126" s="103">
        <f t="shared" si="34"/>
        <v>88728.423200000005</v>
      </c>
      <c r="CV126" s="103">
        <f t="shared" si="34"/>
        <v>89956.137600000002</v>
      </c>
      <c r="CW126" s="103">
        <f t="shared" si="34"/>
        <v>86046.084000000003</v>
      </c>
      <c r="CX126" s="103">
        <f t="shared" si="34"/>
        <v>85243.1348</v>
      </c>
      <c r="CY126" s="103">
        <f t="shared" si="34"/>
        <v>90364.760800000004</v>
      </c>
      <c r="CZ126" s="103">
        <f t="shared" si="34"/>
        <v>94684.821199999991</v>
      </c>
      <c r="DA126" s="103">
        <f t="shared" si="34"/>
        <v>99960.026799999992</v>
      </c>
      <c r="DB126" s="103">
        <f t="shared" si="34"/>
        <v>98469.88960000001</v>
      </c>
      <c r="DC126" s="103">
        <f t="shared" si="34"/>
        <v>96902.270799999998</v>
      </c>
      <c r="DD126" s="103">
        <f t="shared" si="34"/>
        <v>100162.4936</v>
      </c>
      <c r="DE126" s="103">
        <f t="shared" si="34"/>
        <v>98987.817200000005</v>
      </c>
      <c r="DF126" s="103">
        <f t="shared" si="34"/>
        <v>99685.612800000003</v>
      </c>
      <c r="DG126" s="103">
        <f t="shared" si="34"/>
        <v>97321.040399999998</v>
      </c>
      <c r="DH126" s="103">
        <f t="shared" si="34"/>
        <v>87996.037599999996</v>
      </c>
      <c r="DI126" s="103">
        <f t="shared" si="34"/>
        <v>87390.482000000018</v>
      </c>
      <c r="DJ126" s="103">
        <f t="shared" si="34"/>
        <v>83751.152799999996</v>
      </c>
      <c r="DK126" s="103">
        <f t="shared" si="34"/>
        <v>82524.822</v>
      </c>
      <c r="DL126" s="103">
        <f t="shared" si="34"/>
        <v>83223.078800000003</v>
      </c>
      <c r="DM126" s="103">
        <f t="shared" si="34"/>
        <v>74980.051200000002</v>
      </c>
      <c r="DN126" s="103">
        <f t="shared" si="34"/>
        <v>65749.594400000002</v>
      </c>
      <c r="DO126" s="103">
        <f t="shared" si="34"/>
        <v>57887.979200000002</v>
      </c>
      <c r="DP126" s="103">
        <f t="shared" si="34"/>
        <v>46120</v>
      </c>
      <c r="DQ126" s="103">
        <f t="shared" si="34"/>
        <v>48730.392</v>
      </c>
      <c r="DR126" s="103">
        <f t="shared" si="34"/>
        <v>47176.148000000008</v>
      </c>
      <c r="DS126" s="103">
        <f t="shared" si="34"/>
        <v>46585.812000000005</v>
      </c>
      <c r="DT126" s="103">
        <f t="shared" si="34"/>
        <v>50591.795199999993</v>
      </c>
      <c r="DU126" s="103">
        <f t="shared" si="34"/>
        <v>48602.639600000002</v>
      </c>
      <c r="DV126" s="103" t="e">
        <f t="shared" si="34"/>
        <v>#VALUE!</v>
      </c>
    </row>
    <row r="127" spans="1:126" ht="15" x14ac:dyDescent="0.25">
      <c r="BU127" s="97" t="s">
        <v>1248</v>
      </c>
      <c r="BV127" s="97" t="s">
        <v>1241</v>
      </c>
      <c r="BW127" s="97"/>
      <c r="BX127" s="97"/>
      <c r="BY127" s="97"/>
      <c r="BZ127" s="97"/>
      <c r="CA127" s="97"/>
      <c r="CC127" s="103">
        <f t="shared" ref="CC127:CR132" si="35">CC34</f>
        <v>81158.408460000006</v>
      </c>
      <c r="CD127" s="103">
        <f t="shared" si="35"/>
        <v>83736.062550000002</v>
      </c>
      <c r="CE127" s="103">
        <f t="shared" si="35"/>
        <v>82073.918250000002</v>
      </c>
      <c r="CF127" s="103">
        <f t="shared" si="35"/>
        <v>83476.540980000005</v>
      </c>
      <c r="CG127" s="103">
        <f t="shared" si="35"/>
        <v>78397.510500000004</v>
      </c>
      <c r="CH127" s="103">
        <f t="shared" si="35"/>
        <v>77510.915280000001</v>
      </c>
      <c r="CI127" s="103">
        <f t="shared" si="35"/>
        <v>79691.038380000013</v>
      </c>
      <c r="CJ127" s="103">
        <f t="shared" si="35"/>
        <v>83586.168000000005</v>
      </c>
      <c r="CK127" s="103">
        <f t="shared" si="35"/>
        <v>84873.13244999999</v>
      </c>
      <c r="CL127" s="103">
        <f t="shared" si="35"/>
        <v>80356.428270000004</v>
      </c>
      <c r="CM127" s="103">
        <f t="shared" si="35"/>
        <v>81134.815589999998</v>
      </c>
      <c r="CN127" s="103">
        <f t="shared" si="35"/>
        <v>81302.803920000006</v>
      </c>
      <c r="CO127" s="103">
        <f t="shared" si="35"/>
        <v>81799.318530000004</v>
      </c>
      <c r="CP127" s="103">
        <f t="shared" si="35"/>
        <v>83299.150980000006</v>
      </c>
      <c r="CQ127" s="103">
        <f t="shared" si="35"/>
        <v>83201.586479999998</v>
      </c>
      <c r="CR127" s="103">
        <f t="shared" si="35"/>
        <v>80385.520230000009</v>
      </c>
      <c r="CS127" s="103">
        <f t="shared" si="34"/>
        <v>79092.169739999998</v>
      </c>
      <c r="CT127" s="103">
        <f t="shared" si="34"/>
        <v>86380.415280000016</v>
      </c>
      <c r="CU127" s="103">
        <f t="shared" si="34"/>
        <v>86433.632280000005</v>
      </c>
      <c r="CV127" s="103">
        <f t="shared" si="34"/>
        <v>82286.786250000005</v>
      </c>
      <c r="CW127" s="103">
        <f t="shared" si="34"/>
        <v>80891.613899999997</v>
      </c>
      <c r="CX127" s="103">
        <f t="shared" si="34"/>
        <v>80933.832720000006</v>
      </c>
      <c r="CY127" s="103">
        <f t="shared" si="34"/>
        <v>85095.402120000013</v>
      </c>
      <c r="CZ127" s="103">
        <f t="shared" si="34"/>
        <v>86052.066390000007</v>
      </c>
      <c r="DA127" s="103">
        <f t="shared" si="34"/>
        <v>87707.824649999995</v>
      </c>
      <c r="DB127" s="103">
        <f t="shared" si="34"/>
        <v>86327.730450000003</v>
      </c>
      <c r="DC127" s="103">
        <f t="shared" si="34"/>
        <v>84715.787519999998</v>
      </c>
      <c r="DD127" s="103">
        <f t="shared" si="34"/>
        <v>86242.938030000019</v>
      </c>
      <c r="DE127" s="103">
        <f t="shared" si="34"/>
        <v>77798.81925</v>
      </c>
      <c r="DF127" s="103">
        <f t="shared" si="34"/>
        <v>75026.390940000012</v>
      </c>
      <c r="DG127" s="103">
        <f t="shared" si="34"/>
        <v>71134.454339999997</v>
      </c>
      <c r="DH127" s="103">
        <f t="shared" si="34"/>
        <v>59983.896329999996</v>
      </c>
      <c r="DI127" s="103">
        <f t="shared" si="34"/>
        <v>52298.829359999996</v>
      </c>
      <c r="DJ127" s="103">
        <f t="shared" si="34"/>
        <v>45666.039870000001</v>
      </c>
      <c r="DK127" s="103">
        <f t="shared" si="34"/>
        <v>39476.902770000001</v>
      </c>
      <c r="DL127" s="103">
        <f t="shared" si="34"/>
        <v>37987.536330000003</v>
      </c>
      <c r="DM127" s="103">
        <f t="shared" si="34"/>
        <v>35365.179960000001</v>
      </c>
      <c r="DN127" s="103">
        <f t="shared" si="34"/>
        <v>27095.967720000001</v>
      </c>
      <c r="DO127" s="103">
        <f t="shared" si="34"/>
        <v>21784.024170000001</v>
      </c>
      <c r="DP127" s="103">
        <f t="shared" si="34"/>
        <v>17739</v>
      </c>
      <c r="DQ127" s="103">
        <f t="shared" si="34"/>
        <v>18523.0638</v>
      </c>
      <c r="DR127" s="103">
        <f t="shared" si="34"/>
        <v>24930.213210000002</v>
      </c>
      <c r="DS127" s="103">
        <f t="shared" si="34"/>
        <v>30608.821889999999</v>
      </c>
      <c r="DT127" s="103">
        <f t="shared" si="34"/>
        <v>35195.417730000001</v>
      </c>
      <c r="DU127" s="103">
        <f t="shared" si="34"/>
        <v>36292.574880000007</v>
      </c>
      <c r="DV127" s="103" t="e">
        <f t="shared" si="34"/>
        <v>#VALUE!</v>
      </c>
    </row>
    <row r="128" spans="1:126" ht="15" x14ac:dyDescent="0.25">
      <c r="BU128" s="97" t="s">
        <v>1248</v>
      </c>
      <c r="BV128" s="97" t="s">
        <v>1242</v>
      </c>
      <c r="BW128" s="97"/>
      <c r="BX128" s="97"/>
      <c r="BY128" s="97"/>
      <c r="BZ128" s="97"/>
      <c r="CA128" s="97"/>
      <c r="CC128" s="103">
        <f t="shared" si="35"/>
        <v>121934.93442000001</v>
      </c>
      <c r="CD128" s="103">
        <f t="shared" si="34"/>
        <v>122370.15345999999</v>
      </c>
      <c r="CE128" s="103">
        <f t="shared" si="34"/>
        <v>131805.76625000002</v>
      </c>
      <c r="CF128" s="103">
        <f t="shared" si="34"/>
        <v>141764.60193</v>
      </c>
      <c r="CG128" s="103">
        <f t="shared" si="34"/>
        <v>142692.64253000001</v>
      </c>
      <c r="CH128" s="103">
        <f t="shared" si="34"/>
        <v>129288.85614000002</v>
      </c>
      <c r="CI128" s="103">
        <f t="shared" si="34"/>
        <v>141150.17505000002</v>
      </c>
      <c r="CJ128" s="103">
        <f t="shared" si="34"/>
        <v>149950.56005</v>
      </c>
      <c r="CK128" s="103">
        <f t="shared" si="34"/>
        <v>157229.27848000001</v>
      </c>
      <c r="CL128" s="103">
        <f t="shared" si="34"/>
        <v>156926.86525</v>
      </c>
      <c r="CM128" s="103">
        <f t="shared" si="34"/>
        <v>152256.26092</v>
      </c>
      <c r="CN128" s="103">
        <f t="shared" si="34"/>
        <v>153219.50305999999</v>
      </c>
      <c r="CO128" s="103">
        <f t="shared" si="34"/>
        <v>153864.33127</v>
      </c>
      <c r="CP128" s="103">
        <f t="shared" si="34"/>
        <v>162717.51858</v>
      </c>
      <c r="CQ128" s="103">
        <f t="shared" si="34"/>
        <v>168258.56099</v>
      </c>
      <c r="CR128" s="103">
        <f t="shared" si="34"/>
        <v>167831.34230000002</v>
      </c>
      <c r="CS128" s="103">
        <f t="shared" si="34"/>
        <v>175284.46836</v>
      </c>
      <c r="CT128" s="103">
        <f t="shared" si="34"/>
        <v>180051.07689</v>
      </c>
      <c r="CU128" s="103">
        <f t="shared" si="34"/>
        <v>186856.1746</v>
      </c>
      <c r="CV128" s="103">
        <f t="shared" si="34"/>
        <v>189366.68442999999</v>
      </c>
      <c r="CW128" s="103">
        <f t="shared" si="34"/>
        <v>189352.2838</v>
      </c>
      <c r="CX128" s="103">
        <f t="shared" si="34"/>
        <v>189587.49408999999</v>
      </c>
      <c r="CY128" s="103">
        <f t="shared" si="34"/>
        <v>191667.58509000001</v>
      </c>
      <c r="CZ128" s="103">
        <f t="shared" si="34"/>
        <v>192930.04031999997</v>
      </c>
      <c r="DA128" s="103">
        <f t="shared" si="34"/>
        <v>200123.95504</v>
      </c>
      <c r="DB128" s="103">
        <f t="shared" si="34"/>
        <v>201826.42952000001</v>
      </c>
      <c r="DC128" s="103">
        <f t="shared" si="34"/>
        <v>199546.32976999998</v>
      </c>
      <c r="DD128" s="103">
        <f t="shared" si="34"/>
        <v>203644.10904000001</v>
      </c>
      <c r="DE128" s="103">
        <f t="shared" si="34"/>
        <v>204092.12864000001</v>
      </c>
      <c r="DF128" s="103">
        <f t="shared" si="34"/>
        <v>206689.04225000003</v>
      </c>
      <c r="DG128" s="103">
        <f t="shared" si="34"/>
        <v>200890.38857000001</v>
      </c>
      <c r="DH128" s="103">
        <f t="shared" si="34"/>
        <v>190737.94442000001</v>
      </c>
      <c r="DI128" s="103">
        <f t="shared" si="34"/>
        <v>191766.78943</v>
      </c>
      <c r="DJ128" s="103">
        <f t="shared" si="34"/>
        <v>186313.75087000002</v>
      </c>
      <c r="DK128" s="103">
        <f t="shared" si="34"/>
        <v>186550.56122999999</v>
      </c>
      <c r="DL128" s="103">
        <f t="shared" si="34"/>
        <v>186136.14309999999</v>
      </c>
      <c r="DM128" s="103">
        <f t="shared" si="34"/>
        <v>184064.05245000002</v>
      </c>
      <c r="DN128" s="103">
        <f t="shared" si="34"/>
        <v>185931.33414000002</v>
      </c>
      <c r="DO128" s="103">
        <f t="shared" si="34"/>
        <v>177233.35362000001</v>
      </c>
      <c r="DP128" s="103">
        <f t="shared" si="34"/>
        <v>160007</v>
      </c>
      <c r="DQ128" s="103">
        <f t="shared" si="34"/>
        <v>162391.10430000001</v>
      </c>
      <c r="DR128" s="103">
        <f t="shared" si="34"/>
        <v>162274.29918999999</v>
      </c>
      <c r="DS128" s="103">
        <f t="shared" si="34"/>
        <v>166626.48959000001</v>
      </c>
      <c r="DT128" s="103">
        <f t="shared" si="34"/>
        <v>166962.50429000001</v>
      </c>
      <c r="DU128" s="103">
        <f t="shared" si="34"/>
        <v>173159.5754</v>
      </c>
      <c r="DV128" s="103" t="e">
        <f t="shared" si="34"/>
        <v>#VALUE!</v>
      </c>
    </row>
    <row r="129" spans="73:126" ht="15" x14ac:dyDescent="0.25">
      <c r="BU129" s="97" t="s">
        <v>1248</v>
      </c>
      <c r="BV129" s="97" t="s">
        <v>1243</v>
      </c>
      <c r="BW129" s="97"/>
      <c r="BX129" s="97"/>
      <c r="BY129" s="97"/>
      <c r="BZ129" s="97"/>
      <c r="CA129" s="97"/>
      <c r="CC129" s="103">
        <f t="shared" si="35"/>
        <v>50346.332699999999</v>
      </c>
      <c r="CD129" s="103">
        <f t="shared" si="34"/>
        <v>49956.025079999992</v>
      </c>
      <c r="CE129" s="103">
        <f t="shared" si="34"/>
        <v>55360.864289999998</v>
      </c>
      <c r="CF129" s="103">
        <f t="shared" si="34"/>
        <v>58021.824180000003</v>
      </c>
      <c r="CG129" s="103">
        <f t="shared" si="34"/>
        <v>57076.207649999997</v>
      </c>
      <c r="CH129" s="103">
        <f t="shared" si="34"/>
        <v>54259.459739999998</v>
      </c>
      <c r="CI129" s="103">
        <f t="shared" si="34"/>
        <v>58079.616510000007</v>
      </c>
      <c r="CJ129" s="103">
        <f t="shared" si="34"/>
        <v>63085.772399999994</v>
      </c>
      <c r="CK129" s="103">
        <f t="shared" si="34"/>
        <v>67011.46299</v>
      </c>
      <c r="CL129" s="103">
        <f t="shared" si="34"/>
        <v>68751.095880000008</v>
      </c>
      <c r="CM129" s="103">
        <f t="shared" si="34"/>
        <v>69169.043310000008</v>
      </c>
      <c r="CN129" s="103">
        <f t="shared" si="34"/>
        <v>70786.390979999996</v>
      </c>
      <c r="CO129" s="103">
        <f t="shared" si="34"/>
        <v>75539.600730000006</v>
      </c>
      <c r="CP129" s="103">
        <f t="shared" si="34"/>
        <v>79229.096579999998</v>
      </c>
      <c r="CQ129" s="103">
        <f t="shared" si="34"/>
        <v>85376.860380000013</v>
      </c>
      <c r="CR129" s="103">
        <f t="shared" si="34"/>
        <v>87967.464389999994</v>
      </c>
      <c r="CS129" s="103">
        <f t="shared" si="34"/>
        <v>90861.26874</v>
      </c>
      <c r="CT129" s="103">
        <f t="shared" si="34"/>
        <v>101189.34441000001</v>
      </c>
      <c r="CU129" s="103">
        <f t="shared" si="34"/>
        <v>103948.29999</v>
      </c>
      <c r="CV129" s="103">
        <f t="shared" si="34"/>
        <v>105125.92341</v>
      </c>
      <c r="CW129" s="103">
        <f t="shared" si="34"/>
        <v>107913.35637000001</v>
      </c>
      <c r="CX129" s="103">
        <f t="shared" si="34"/>
        <v>103358.65071</v>
      </c>
      <c r="CY129" s="103">
        <f t="shared" si="34"/>
        <v>107781.02030999999</v>
      </c>
      <c r="CZ129" s="103">
        <f t="shared" si="34"/>
        <v>106261.66833000001</v>
      </c>
      <c r="DA129" s="103">
        <f t="shared" si="34"/>
        <v>106374.74028000001</v>
      </c>
      <c r="DB129" s="103">
        <f t="shared" si="34"/>
        <v>108334.65408000001</v>
      </c>
      <c r="DC129" s="103">
        <f t="shared" si="34"/>
        <v>109528.19133000002</v>
      </c>
      <c r="DD129" s="103">
        <f t="shared" si="34"/>
        <v>112460.52390000001</v>
      </c>
      <c r="DE129" s="103">
        <f t="shared" si="34"/>
        <v>114631.50534</v>
      </c>
      <c r="DF129" s="103">
        <f t="shared" si="34"/>
        <v>115769.76297000001</v>
      </c>
      <c r="DG129" s="103">
        <f t="shared" si="34"/>
        <v>117336.01887</v>
      </c>
      <c r="DH129" s="103">
        <f t="shared" si="34"/>
        <v>114739.55187000001</v>
      </c>
      <c r="DI129" s="103">
        <f t="shared" si="34"/>
        <v>112622.17491</v>
      </c>
      <c r="DJ129" s="103">
        <f t="shared" si="34"/>
        <v>107280.99102000002</v>
      </c>
      <c r="DK129" s="103">
        <f t="shared" si="34"/>
        <v>106826.19051000001</v>
      </c>
      <c r="DL129" s="103">
        <f t="shared" si="34"/>
        <v>105772.52744999999</v>
      </c>
      <c r="DM129" s="103">
        <f t="shared" si="34"/>
        <v>103687.81572000001</v>
      </c>
      <c r="DN129" s="103">
        <f t="shared" si="34"/>
        <v>105231.45723</v>
      </c>
      <c r="DO129" s="103">
        <f t="shared" si="34"/>
        <v>98964.758489999993</v>
      </c>
      <c r="DP129" s="103">
        <f t="shared" si="34"/>
        <v>83757</v>
      </c>
      <c r="DQ129" s="103">
        <f t="shared" si="34"/>
        <v>83369.205090000003</v>
      </c>
      <c r="DR129" s="103">
        <f t="shared" si="34"/>
        <v>82233.460170000006</v>
      </c>
      <c r="DS129" s="103">
        <f t="shared" si="34"/>
        <v>82381.710059999998</v>
      </c>
      <c r="DT129" s="103">
        <f t="shared" si="34"/>
        <v>82220.89662</v>
      </c>
      <c r="DU129" s="103">
        <f t="shared" si="34"/>
        <v>83295.498930000002</v>
      </c>
      <c r="DV129" s="103" t="e">
        <f t="shared" si="34"/>
        <v>#VALUE!</v>
      </c>
    </row>
    <row r="130" spans="73:126" ht="15" x14ac:dyDescent="0.25">
      <c r="BU130" s="97" t="s">
        <v>1248</v>
      </c>
      <c r="BV130" s="97" t="s">
        <v>1244</v>
      </c>
      <c r="BW130" s="97"/>
      <c r="BX130" s="97"/>
      <c r="BY130" s="97"/>
      <c r="BZ130" s="97"/>
      <c r="CA130" s="97"/>
      <c r="CC130" s="103">
        <f t="shared" si="35"/>
        <v>315104.6666</v>
      </c>
      <c r="CD130" s="103">
        <f t="shared" si="34"/>
        <v>317271.35571999999</v>
      </c>
      <c r="CE130" s="103">
        <f t="shared" si="34"/>
        <v>323651.58408</v>
      </c>
      <c r="CF130" s="103">
        <f t="shared" si="34"/>
        <v>316451.65696000005</v>
      </c>
      <c r="CG130" s="103">
        <f t="shared" si="34"/>
        <v>348012.45599999995</v>
      </c>
      <c r="CH130" s="103">
        <f t="shared" si="34"/>
        <v>358443.24255999998</v>
      </c>
      <c r="CI130" s="103">
        <f t="shared" si="34"/>
        <v>401374.36592000001</v>
      </c>
      <c r="CJ130" s="103">
        <f t="shared" si="34"/>
        <v>435202.51884000003</v>
      </c>
      <c r="CK130" s="103">
        <f t="shared" si="34"/>
        <v>437302.09811999998</v>
      </c>
      <c r="CL130" s="103">
        <f t="shared" si="34"/>
        <v>470267.41024</v>
      </c>
      <c r="CM130" s="103">
        <f t="shared" si="34"/>
        <v>427863.57847999997</v>
      </c>
      <c r="CN130" s="103">
        <f t="shared" si="34"/>
        <v>410151.37428000005</v>
      </c>
      <c r="CO130" s="103">
        <f t="shared" si="34"/>
        <v>400674.50615999999</v>
      </c>
      <c r="CP130" s="103">
        <f t="shared" si="34"/>
        <v>394706.52395999996</v>
      </c>
      <c r="CQ130" s="103">
        <f t="shared" si="34"/>
        <v>394462.05240000004</v>
      </c>
      <c r="CR130" s="103">
        <f t="shared" si="34"/>
        <v>383551.90983999998</v>
      </c>
      <c r="CS130" s="103">
        <f t="shared" si="34"/>
        <v>383503.97424000001</v>
      </c>
      <c r="CT130" s="103">
        <f t="shared" si="34"/>
        <v>395684.41020000004</v>
      </c>
      <c r="CU130" s="103">
        <f t="shared" si="34"/>
        <v>408195.6018</v>
      </c>
      <c r="CV130" s="103">
        <f t="shared" si="34"/>
        <v>407951.13023999997</v>
      </c>
      <c r="CW130" s="103">
        <f t="shared" si="34"/>
        <v>406421.98460000003</v>
      </c>
      <c r="CX130" s="103">
        <f t="shared" si="34"/>
        <v>409422.75316000002</v>
      </c>
      <c r="CY130" s="103">
        <f t="shared" si="34"/>
        <v>396269.22451999999</v>
      </c>
      <c r="CZ130" s="103">
        <f t="shared" si="34"/>
        <v>393560.86311999999</v>
      </c>
      <c r="DA130" s="103">
        <f t="shared" si="34"/>
        <v>402165.30332000001</v>
      </c>
      <c r="DB130" s="103">
        <f t="shared" si="34"/>
        <v>409451.51452000003</v>
      </c>
      <c r="DC130" s="103">
        <f t="shared" si="34"/>
        <v>416430.93788000004</v>
      </c>
      <c r="DD130" s="103">
        <f t="shared" si="34"/>
        <v>432709.86764000007</v>
      </c>
      <c r="DE130" s="103">
        <f t="shared" si="34"/>
        <v>424138.98235999997</v>
      </c>
      <c r="DF130" s="103">
        <f t="shared" si="34"/>
        <v>435835.26876000001</v>
      </c>
      <c r="DG130" s="103">
        <f t="shared" si="34"/>
        <v>433836.35424000002</v>
      </c>
      <c r="DH130" s="103">
        <f t="shared" si="34"/>
        <v>436995.31027999998</v>
      </c>
      <c r="DI130" s="103">
        <f t="shared" si="34"/>
        <v>451107.55092000001</v>
      </c>
      <c r="DJ130" s="103">
        <f t="shared" si="34"/>
        <v>428793.52912000002</v>
      </c>
      <c r="DK130" s="103">
        <f t="shared" si="34"/>
        <v>466677.03380000003</v>
      </c>
      <c r="DL130" s="103">
        <f t="shared" si="34"/>
        <v>493813.37696000002</v>
      </c>
      <c r="DM130" s="103">
        <f t="shared" si="34"/>
        <v>490098.36795999995</v>
      </c>
      <c r="DN130" s="103">
        <f t="shared" si="34"/>
        <v>503045.77351999999</v>
      </c>
      <c r="DO130" s="103">
        <f t="shared" si="34"/>
        <v>483943.43691999995</v>
      </c>
      <c r="DP130" s="103">
        <f t="shared" si="34"/>
        <v>479356</v>
      </c>
      <c r="DQ130" s="103">
        <f t="shared" si="34"/>
        <v>466346.27815999999</v>
      </c>
      <c r="DR130" s="103">
        <f t="shared" si="34"/>
        <v>477869.9964</v>
      </c>
      <c r="DS130" s="103">
        <f t="shared" si="34"/>
        <v>484624.12244000006</v>
      </c>
      <c r="DT130" s="103">
        <f t="shared" si="34"/>
        <v>506487.54960000003</v>
      </c>
      <c r="DU130" s="103">
        <f t="shared" si="34"/>
        <v>524923.58135999995</v>
      </c>
      <c r="DV130" s="103" t="e">
        <f t="shared" si="34"/>
        <v>#VALUE!</v>
      </c>
    </row>
    <row r="131" spans="73:126" ht="15" x14ac:dyDescent="0.25">
      <c r="BU131" s="97" t="s">
        <v>1248</v>
      </c>
      <c r="BV131" s="97" t="s">
        <v>1245</v>
      </c>
      <c r="BW131" s="97"/>
      <c r="BX131" s="97"/>
      <c r="BY131" s="97"/>
      <c r="BZ131" s="97"/>
      <c r="CA131" s="97"/>
      <c r="CC131" s="103">
        <f t="shared" si="35"/>
        <v>280415.30291999999</v>
      </c>
      <c r="CD131" s="103">
        <f t="shared" si="35"/>
        <v>289686.51675000001</v>
      </c>
      <c r="CE131" s="103">
        <f t="shared" si="35"/>
        <v>314897.49378000002</v>
      </c>
      <c r="CF131" s="103">
        <f t="shared" si="35"/>
        <v>344846.81448</v>
      </c>
      <c r="CG131" s="103">
        <f t="shared" si="35"/>
        <v>355830.30756000004</v>
      </c>
      <c r="CH131" s="103">
        <f t="shared" si="35"/>
        <v>324753.99578999996</v>
      </c>
      <c r="CI131" s="103">
        <f t="shared" si="35"/>
        <v>361882.43640000001</v>
      </c>
      <c r="CJ131" s="103">
        <f t="shared" si="35"/>
        <v>394590.08331000002</v>
      </c>
      <c r="CK131" s="103">
        <f t="shared" si="35"/>
        <v>410199.84360000002</v>
      </c>
      <c r="CL131" s="103">
        <f t="shared" si="35"/>
        <v>414570.82553999999</v>
      </c>
      <c r="CM131" s="103">
        <f t="shared" si="35"/>
        <v>377878.23783</v>
      </c>
      <c r="CN131" s="103">
        <f t="shared" si="35"/>
        <v>378276.73191000003</v>
      </c>
      <c r="CO131" s="103">
        <f t="shared" si="35"/>
        <v>351602.53443000006</v>
      </c>
      <c r="CP131" s="103">
        <f t="shared" si="35"/>
        <v>388836.82503000001</v>
      </c>
      <c r="CQ131" s="103">
        <f t="shared" si="35"/>
        <v>420348.98970000009</v>
      </c>
      <c r="CR131" s="103">
        <f t="shared" si="35"/>
        <v>427945.28310000006</v>
      </c>
      <c r="CS131" s="103">
        <f t="shared" ref="CS131:DV132" si="36">CS38</f>
        <v>427702.45077</v>
      </c>
      <c r="CT131" s="103">
        <f t="shared" si="36"/>
        <v>493902.27980999998</v>
      </c>
      <c r="CU131" s="103">
        <f t="shared" si="36"/>
        <v>514941.52194000001</v>
      </c>
      <c r="CV131" s="103">
        <f t="shared" si="36"/>
        <v>530588.64105000009</v>
      </c>
      <c r="CW131" s="103">
        <f t="shared" si="36"/>
        <v>538122.66975</v>
      </c>
      <c r="CX131" s="103">
        <f t="shared" si="36"/>
        <v>537693.04331999994</v>
      </c>
      <c r="CY131" s="103">
        <f t="shared" si="36"/>
        <v>551416.18319999997</v>
      </c>
      <c r="CZ131" s="103">
        <f t="shared" si="36"/>
        <v>561789.48222000001</v>
      </c>
      <c r="DA131" s="103">
        <f t="shared" si="36"/>
        <v>583252.12430999998</v>
      </c>
      <c r="DB131" s="103">
        <f t="shared" si="36"/>
        <v>579466.43055000005</v>
      </c>
      <c r="DC131" s="103">
        <f t="shared" si="36"/>
        <v>582579.66555000003</v>
      </c>
      <c r="DD131" s="103">
        <f t="shared" si="36"/>
        <v>621426.61187999998</v>
      </c>
      <c r="DE131" s="103">
        <f t="shared" si="36"/>
        <v>629489.89053000009</v>
      </c>
      <c r="DF131" s="103">
        <f t="shared" si="36"/>
        <v>640859.42475000001</v>
      </c>
      <c r="DG131" s="103">
        <f t="shared" si="36"/>
        <v>641002.63355999999</v>
      </c>
      <c r="DH131" s="103">
        <f t="shared" si="36"/>
        <v>623867.38812000002</v>
      </c>
      <c r="DI131" s="103">
        <f t="shared" si="36"/>
        <v>661792.81689000002</v>
      </c>
      <c r="DJ131" s="103">
        <f t="shared" si="36"/>
        <v>661244.88752999995</v>
      </c>
      <c r="DK131" s="103">
        <f t="shared" si="36"/>
        <v>692925.16689000011</v>
      </c>
      <c r="DL131" s="103">
        <f t="shared" si="36"/>
        <v>706772.83617000002</v>
      </c>
      <c r="DM131" s="103">
        <f t="shared" si="36"/>
        <v>721112.39657999994</v>
      </c>
      <c r="DN131" s="103">
        <f t="shared" si="36"/>
        <v>772555.49171999993</v>
      </c>
      <c r="DO131" s="103">
        <f t="shared" si="36"/>
        <v>699164.08982999995</v>
      </c>
      <c r="DP131" s="103">
        <f t="shared" si="36"/>
        <v>622647</v>
      </c>
      <c r="DQ131" s="103">
        <f t="shared" si="36"/>
        <v>664912.27836</v>
      </c>
      <c r="DR131" s="103">
        <f t="shared" si="36"/>
        <v>653903.87939999998</v>
      </c>
      <c r="DS131" s="103">
        <f t="shared" si="36"/>
        <v>676867.10076000006</v>
      </c>
      <c r="DT131" s="103">
        <f t="shared" si="36"/>
        <v>675727.65674999997</v>
      </c>
      <c r="DU131" s="103">
        <f t="shared" si="36"/>
        <v>665416.62242999999</v>
      </c>
      <c r="DV131" s="103" t="e">
        <f t="shared" si="36"/>
        <v>#VALUE!</v>
      </c>
    </row>
    <row r="132" spans="73:126" ht="15" x14ac:dyDescent="0.25">
      <c r="BU132" s="97" t="s">
        <v>1248</v>
      </c>
      <c r="BV132" s="97" t="s">
        <v>1246</v>
      </c>
      <c r="BW132" s="97"/>
      <c r="BX132" s="97"/>
      <c r="BY132" s="97"/>
      <c r="BZ132" s="97"/>
      <c r="CA132" s="97"/>
      <c r="CC132" s="103">
        <f t="shared" si="35"/>
        <v>63930.968829999998</v>
      </c>
      <c r="CD132" s="103">
        <f t="shared" si="35"/>
        <v>69557.518890000007</v>
      </c>
      <c r="CE132" s="103">
        <f t="shared" si="35"/>
        <v>81295.838330000013</v>
      </c>
      <c r="CF132" s="103">
        <f t="shared" si="35"/>
        <v>91857.667090000003</v>
      </c>
      <c r="CG132" s="103">
        <f t="shared" si="35"/>
        <v>88673.830730000016</v>
      </c>
      <c r="CH132" s="103">
        <f t="shared" si="35"/>
        <v>77085.065190000008</v>
      </c>
      <c r="CI132" s="103">
        <f t="shared" si="35"/>
        <v>84805.369850000003</v>
      </c>
      <c r="CJ132" s="103">
        <f t="shared" si="35"/>
        <v>99381.889970000004</v>
      </c>
      <c r="CK132" s="103">
        <f t="shared" si="35"/>
        <v>103285.24675999999</v>
      </c>
      <c r="CL132" s="103">
        <f t="shared" si="35"/>
        <v>101404.19104000001</v>
      </c>
      <c r="CM132" s="103">
        <f t="shared" si="35"/>
        <v>92452.559269999998</v>
      </c>
      <c r="CN132" s="103">
        <f t="shared" si="35"/>
        <v>96528.733900000007</v>
      </c>
      <c r="CO132" s="103">
        <f t="shared" si="35"/>
        <v>96264.522010000001</v>
      </c>
      <c r="CP132" s="103">
        <f t="shared" si="35"/>
        <v>104433.48836999999</v>
      </c>
      <c r="CQ132" s="103">
        <f t="shared" si="35"/>
        <v>117082.42489000001</v>
      </c>
      <c r="CR132" s="103">
        <f t="shared" si="35"/>
        <v>121033.97127000001</v>
      </c>
      <c r="CS132" s="103">
        <f t="shared" si="36"/>
        <v>124658.16078000001</v>
      </c>
      <c r="CT132" s="103">
        <f t="shared" si="36"/>
        <v>142528.19012000001</v>
      </c>
      <c r="CU132" s="103">
        <f t="shared" si="36"/>
        <v>148836.04128</v>
      </c>
      <c r="CV132" s="103">
        <f t="shared" si="36"/>
        <v>152481.83301999999</v>
      </c>
      <c r="CW132" s="103">
        <f t="shared" si="36"/>
        <v>156391.83664999998</v>
      </c>
      <c r="CX132" s="103">
        <f t="shared" si="36"/>
        <v>153046.81442000001</v>
      </c>
      <c r="CY132" s="103">
        <f t="shared" si="36"/>
        <v>162211.14507000003</v>
      </c>
      <c r="CZ132" s="103">
        <f t="shared" si="36"/>
        <v>171922.17831000002</v>
      </c>
      <c r="DA132" s="103">
        <f t="shared" si="36"/>
        <v>185333.83971999999</v>
      </c>
      <c r="DB132" s="103">
        <f t="shared" si="36"/>
        <v>189160.75784999999</v>
      </c>
      <c r="DC132" s="103">
        <f t="shared" si="36"/>
        <v>195259.23355</v>
      </c>
      <c r="DD132" s="103">
        <f t="shared" si="36"/>
        <v>206711.73887000003</v>
      </c>
      <c r="DE132" s="103">
        <f t="shared" si="36"/>
        <v>214347.29631999999</v>
      </c>
      <c r="DF132" s="103">
        <f t="shared" si="36"/>
        <v>224998.85741999999</v>
      </c>
      <c r="DG132" s="103">
        <f t="shared" si="36"/>
        <v>226800.15106</v>
      </c>
      <c r="DH132" s="103">
        <f t="shared" si="36"/>
        <v>214794.29631000001</v>
      </c>
      <c r="DI132" s="103">
        <f t="shared" si="36"/>
        <v>219128.03599</v>
      </c>
      <c r="DJ132" s="103">
        <f t="shared" si="36"/>
        <v>218185.84641999999</v>
      </c>
      <c r="DK132" s="103">
        <f t="shared" si="36"/>
        <v>220538.82777999996</v>
      </c>
      <c r="DL132" s="103">
        <f t="shared" si="36"/>
        <v>223067.95040000003</v>
      </c>
      <c r="DM132" s="103">
        <f t="shared" si="36"/>
        <v>221977.86864</v>
      </c>
      <c r="DN132" s="103">
        <f t="shared" si="36"/>
        <v>218004.72003000003</v>
      </c>
      <c r="DO132" s="103">
        <f t="shared" si="36"/>
        <v>196236.31903000001</v>
      </c>
      <c r="DP132" s="103">
        <f t="shared" si="36"/>
        <v>166171</v>
      </c>
      <c r="DQ132" s="103">
        <f t="shared" si="36"/>
        <v>180067.88073</v>
      </c>
      <c r="DR132" s="103">
        <f t="shared" si="36"/>
        <v>182306.2041</v>
      </c>
      <c r="DS132" s="103">
        <f t="shared" si="36"/>
        <v>192228.27451000002</v>
      </c>
      <c r="DT132" s="103">
        <f t="shared" si="36"/>
        <v>197545.74651</v>
      </c>
      <c r="DU132" s="103">
        <f t="shared" si="36"/>
        <v>201691.71296</v>
      </c>
      <c r="DV132" s="103" t="e">
        <f t="shared" si="36"/>
        <v>#VALUE!</v>
      </c>
    </row>
    <row r="133" spans="73:126" ht="15" x14ac:dyDescent="0.25">
      <c r="BU133" s="97" t="s">
        <v>1248</v>
      </c>
      <c r="BV133" s="97" t="s">
        <v>1247</v>
      </c>
      <c r="BW133" s="97"/>
      <c r="BX133" s="97"/>
      <c r="BY133" s="97"/>
      <c r="BZ133" s="97"/>
      <c r="CA133" s="97"/>
      <c r="CC133" s="103">
        <f>SUM(CC115:CC132)</f>
        <v>2660073.8657168797</v>
      </c>
      <c r="CD133" s="103">
        <f t="shared" ref="CD133:DV133" si="37">SUM(CD115:CD132)</f>
        <v>2744267.7806610605</v>
      </c>
      <c r="CE133" s="103">
        <f t="shared" si="37"/>
        <v>2977614.5866526635</v>
      </c>
      <c r="CF133" s="103">
        <f t="shared" si="37"/>
        <v>3194378.4882739508</v>
      </c>
      <c r="CG133" s="103">
        <f t="shared" si="37"/>
        <v>3196437.9387015668</v>
      </c>
      <c r="CH133" s="103">
        <f t="shared" si="37"/>
        <v>2944168.3652990097</v>
      </c>
      <c r="CI133" s="103">
        <f t="shared" si="37"/>
        <v>3195657.9160836809</v>
      </c>
      <c r="CJ133" s="103">
        <f t="shared" si="37"/>
        <v>3413226.0421071481</v>
      </c>
      <c r="CK133" s="103">
        <f t="shared" si="37"/>
        <v>3554335.8806974455</v>
      </c>
      <c r="CL133" s="103">
        <f t="shared" si="37"/>
        <v>3621751.9461783459</v>
      </c>
      <c r="CM133" s="103">
        <f t="shared" si="37"/>
        <v>3391379.0528018922</v>
      </c>
      <c r="CN133" s="103">
        <f t="shared" si="37"/>
        <v>3375617.8350758427</v>
      </c>
      <c r="CO133" s="103">
        <f t="shared" si="37"/>
        <v>3169068.8139071749</v>
      </c>
      <c r="CP133" s="103">
        <f t="shared" si="37"/>
        <v>3272832.2714746748</v>
      </c>
      <c r="CQ133" s="103">
        <f t="shared" si="37"/>
        <v>3477615.361360589</v>
      </c>
      <c r="CR133" s="103">
        <f t="shared" si="37"/>
        <v>3507810.2904165443</v>
      </c>
      <c r="CS133" s="103">
        <f t="shared" si="37"/>
        <v>3539364.5091558248</v>
      </c>
      <c r="CT133" s="103">
        <f t="shared" si="37"/>
        <v>3779422.2492148527</v>
      </c>
      <c r="CU133" s="103">
        <f t="shared" si="37"/>
        <v>3939264.7274022163</v>
      </c>
      <c r="CV133" s="103">
        <f t="shared" si="37"/>
        <v>3990584.8234369974</v>
      </c>
      <c r="CW133" s="103">
        <f t="shared" si="37"/>
        <v>3964168.8321750015</v>
      </c>
      <c r="CX133" s="103">
        <f t="shared" si="37"/>
        <v>3882828.4456319944</v>
      </c>
      <c r="CY133" s="103">
        <f t="shared" si="37"/>
        <v>3999159.1998167359</v>
      </c>
      <c r="CZ133" s="103">
        <f t="shared" si="37"/>
        <v>4102612.0149511788</v>
      </c>
      <c r="DA133" s="103">
        <f t="shared" si="37"/>
        <v>4301854.6627431447</v>
      </c>
      <c r="DB133" s="103">
        <f t="shared" si="37"/>
        <v>4415025.1667398941</v>
      </c>
      <c r="DC133" s="103">
        <f t="shared" si="37"/>
        <v>4497666.3043596847</v>
      </c>
      <c r="DD133" s="103">
        <f t="shared" si="37"/>
        <v>4748206.7112230398</v>
      </c>
      <c r="DE133" s="103">
        <f t="shared" si="37"/>
        <v>4913213.0375946779</v>
      </c>
      <c r="DF133" s="103">
        <f t="shared" si="37"/>
        <v>5048522.2598302299</v>
      </c>
      <c r="DG133" s="103">
        <f t="shared" si="37"/>
        <v>5094874.7126659509</v>
      </c>
      <c r="DH133" s="103">
        <f t="shared" si="37"/>
        <v>4891826.916332338</v>
      </c>
      <c r="DI133" s="103">
        <f t="shared" si="37"/>
        <v>4898678.3017677991</v>
      </c>
      <c r="DJ133" s="103">
        <f t="shared" si="37"/>
        <v>4877966.0684538782</v>
      </c>
      <c r="DK133" s="103">
        <f t="shared" si="37"/>
        <v>5018544.6034139246</v>
      </c>
      <c r="DL133" s="103">
        <f t="shared" si="37"/>
        <v>5211249.7231740607</v>
      </c>
      <c r="DM133" s="103">
        <f t="shared" si="37"/>
        <v>5283936.9487608746</v>
      </c>
      <c r="DN133" s="103">
        <f t="shared" si="37"/>
        <v>5417669.6739732558</v>
      </c>
      <c r="DO133" s="103">
        <f t="shared" si="37"/>
        <v>5115579.5202685585</v>
      </c>
      <c r="DP133" s="103">
        <f t="shared" si="37"/>
        <v>4469326</v>
      </c>
      <c r="DQ133" s="103">
        <f t="shared" si="37"/>
        <v>4721983.925886956</v>
      </c>
      <c r="DR133" s="103">
        <f t="shared" si="37"/>
        <v>4881762.5258945506</v>
      </c>
      <c r="DS133" s="103">
        <f t="shared" si="37"/>
        <v>5057892.0026259879</v>
      </c>
      <c r="DT133" s="103">
        <f t="shared" si="37"/>
        <v>5128740.3821942769</v>
      </c>
      <c r="DU133" s="103">
        <f t="shared" si="37"/>
        <v>5301671.9074546574</v>
      </c>
      <c r="DV133" s="103" t="e">
        <f t="shared" si="37"/>
        <v>#VALUE!</v>
      </c>
    </row>
    <row r="134" spans="73:126" s="96" customFormat="1" ht="15" x14ac:dyDescent="0.25">
      <c r="BU134" s="97" t="str">
        <f>BU113</f>
        <v>Gross Output</v>
      </c>
      <c r="BV134" s="101" t="s">
        <v>1275</v>
      </c>
      <c r="BW134" s="97"/>
      <c r="BX134" s="97"/>
      <c r="BY134" s="97"/>
      <c r="BZ134" s="97"/>
      <c r="CA134" s="97"/>
      <c r="CB134" s="97"/>
      <c r="CC134" s="103">
        <f t="shared" ref="CC134:DV134" si="38">CC113</f>
        <v>1150333.7073169905</v>
      </c>
      <c r="CD134" s="103">
        <f t="shared" si="38"/>
        <v>1226148.1070950693</v>
      </c>
      <c r="CE134" s="103">
        <f t="shared" si="38"/>
        <v>1312020.1779049798</v>
      </c>
      <c r="CF134" s="103">
        <f t="shared" si="38"/>
        <v>1330650.0038664327</v>
      </c>
      <c r="CG134" s="103">
        <f t="shared" si="38"/>
        <v>1233822.317062899</v>
      </c>
      <c r="CH134" s="103">
        <f t="shared" si="38"/>
        <v>1178215.3780930981</v>
      </c>
      <c r="CI134" s="103">
        <f t="shared" si="38"/>
        <v>1234777.4752076291</v>
      </c>
      <c r="CJ134" s="103">
        <f t="shared" si="38"/>
        <v>1306660.6290774716</v>
      </c>
      <c r="CK134" s="103">
        <f t="shared" si="38"/>
        <v>1386497.1727446285</v>
      </c>
      <c r="CL134" s="103">
        <f t="shared" si="38"/>
        <v>1430015.8736259905</v>
      </c>
      <c r="CM134" s="103">
        <f t="shared" si="38"/>
        <v>1362527.5645261663</v>
      </c>
      <c r="CN134" s="103">
        <f t="shared" si="38"/>
        <v>1380308.7103444824</v>
      </c>
      <c r="CO134" s="103">
        <f t="shared" si="38"/>
        <v>1309523.5005864352</v>
      </c>
      <c r="CP134" s="103">
        <f t="shared" si="38"/>
        <v>1309800.6672008524</v>
      </c>
      <c r="CQ134" s="103">
        <f t="shared" si="38"/>
        <v>1476426.6520440599</v>
      </c>
      <c r="CR134" s="103">
        <f t="shared" si="38"/>
        <v>1538568.1189552913</v>
      </c>
      <c r="CS134" s="103">
        <f t="shared" si="38"/>
        <v>1544679.216355494</v>
      </c>
      <c r="CT134" s="103">
        <f t="shared" si="38"/>
        <v>1582130.8621975202</v>
      </c>
      <c r="CU134" s="103">
        <f t="shared" si="38"/>
        <v>1574178.8827822146</v>
      </c>
      <c r="CV134" s="103">
        <f t="shared" si="38"/>
        <v>1571112.7594134999</v>
      </c>
      <c r="CW134" s="103">
        <f t="shared" si="38"/>
        <v>1575505.6919699078</v>
      </c>
      <c r="CX134" s="103">
        <f t="shared" si="38"/>
        <v>1505162.9620389859</v>
      </c>
      <c r="CY134" s="103">
        <f t="shared" si="38"/>
        <v>1544195.3709882486</v>
      </c>
      <c r="CZ134" s="103">
        <f t="shared" si="38"/>
        <v>1567738.9350037805</v>
      </c>
      <c r="DA134" s="103">
        <f t="shared" si="38"/>
        <v>1649037.1933392156</v>
      </c>
      <c r="DB134" s="103">
        <f t="shared" si="38"/>
        <v>1645548.3488244931</v>
      </c>
      <c r="DC134" s="103">
        <f t="shared" si="38"/>
        <v>1732473.4030000956</v>
      </c>
      <c r="DD134" s="103">
        <f t="shared" si="38"/>
        <v>1807596.3210511354</v>
      </c>
      <c r="DE134" s="103">
        <f t="shared" si="38"/>
        <v>1878014.5745017112</v>
      </c>
      <c r="DF134" s="103">
        <f t="shared" si="38"/>
        <v>1935358.8315543244</v>
      </c>
      <c r="DG134" s="103">
        <f t="shared" si="38"/>
        <v>2000921.7582499555</v>
      </c>
      <c r="DH134" s="103">
        <f t="shared" si="38"/>
        <v>2025863.0529910699</v>
      </c>
      <c r="DI134" s="103">
        <f t="shared" si="38"/>
        <v>1982928.2394320804</v>
      </c>
      <c r="DJ134" s="103">
        <f t="shared" si="38"/>
        <v>2039671.365984627</v>
      </c>
      <c r="DK134" s="103">
        <f t="shared" si="38"/>
        <v>2111556.143198627</v>
      </c>
      <c r="DL134" s="103">
        <f t="shared" si="38"/>
        <v>2161935.9573078989</v>
      </c>
      <c r="DM134" s="103">
        <f t="shared" si="38"/>
        <v>2149776.9988326076</v>
      </c>
      <c r="DN134" s="103">
        <f t="shared" si="38"/>
        <v>2072033.6553500562</v>
      </c>
      <c r="DO134" s="103">
        <f t="shared" si="38"/>
        <v>1985694.5452348518</v>
      </c>
      <c r="DP134" s="103">
        <f t="shared" si="38"/>
        <v>1812685</v>
      </c>
      <c r="DQ134" s="103">
        <f t="shared" si="38"/>
        <v>1748160.7112454788</v>
      </c>
      <c r="DR134" s="103">
        <f t="shared" si="38"/>
        <v>1742821.0582213006</v>
      </c>
      <c r="DS134" s="103">
        <f t="shared" si="38"/>
        <v>1807955.5077963888</v>
      </c>
      <c r="DT134" s="103">
        <f t="shared" si="38"/>
        <v>1884988.1649327853</v>
      </c>
      <c r="DU134" s="103">
        <f t="shared" si="38"/>
        <v>1974618.6471697167</v>
      </c>
      <c r="DV134" s="103">
        <f t="shared" si="38"/>
        <v>2028540.4827953989</v>
      </c>
    </row>
    <row r="135" spans="73:126" s="96" customFormat="1" ht="15" x14ac:dyDescent="0.25">
      <c r="BU135" s="99" t="str">
        <f t="shared" ref="BU135" si="39">BU114</f>
        <v>Gross Output</v>
      </c>
      <c r="BV135" s="99" t="s">
        <v>23</v>
      </c>
      <c r="BW135" s="99"/>
      <c r="BX135" s="99"/>
      <c r="BY135" s="99"/>
      <c r="BZ135" s="97"/>
      <c r="CA135" s="97"/>
      <c r="CB135" s="97"/>
      <c r="CC135" s="103">
        <f>CC9</f>
        <v>177134.24625</v>
      </c>
      <c r="CD135" s="103">
        <f t="shared" ref="CD135:DV137" si="40">CD9</f>
        <v>184304.41350000002</v>
      </c>
      <c r="CE135" s="103">
        <f t="shared" si="40"/>
        <v>193956.95625000002</v>
      </c>
      <c r="CF135" s="103">
        <f t="shared" si="40"/>
        <v>195143.43600000002</v>
      </c>
      <c r="CG135" s="103">
        <f t="shared" si="40"/>
        <v>186752.59650000001</v>
      </c>
      <c r="CH135" s="103">
        <f t="shared" si="40"/>
        <v>195683.67749999999</v>
      </c>
      <c r="CI135" s="103">
        <f t="shared" si="40"/>
        <v>199920.12825000001</v>
      </c>
      <c r="CJ135" s="103">
        <f t="shared" si="40"/>
        <v>208427.22225000002</v>
      </c>
      <c r="CK135" s="103">
        <f t="shared" si="40"/>
        <v>217265.98350000003</v>
      </c>
      <c r="CL135" s="103">
        <f t="shared" si="40"/>
        <v>227657.08425000001</v>
      </c>
      <c r="CM135" s="103">
        <f t="shared" si="40"/>
        <v>220271.50425</v>
      </c>
      <c r="CN135" s="103">
        <f t="shared" si="40"/>
        <v>234054.50099999999</v>
      </c>
      <c r="CO135" s="103">
        <f t="shared" si="40"/>
        <v>235562.39025</v>
      </c>
      <c r="CP135" s="103">
        <f t="shared" si="40"/>
        <v>207490.34774999999</v>
      </c>
      <c r="CQ135" s="103">
        <f t="shared" si="40"/>
        <v>235203.36899999998</v>
      </c>
      <c r="CR135" s="103">
        <f t="shared" si="40"/>
        <v>246032.13375000001</v>
      </c>
      <c r="CS135" s="103">
        <f t="shared" si="40"/>
        <v>243491.63100000002</v>
      </c>
      <c r="CT135" s="103">
        <f t="shared" si="40"/>
        <v>252220.97625000001</v>
      </c>
      <c r="CU135" s="103">
        <f t="shared" si="40"/>
        <v>242000.83799999999</v>
      </c>
      <c r="CV135" s="103">
        <f t="shared" si="40"/>
        <v>253981.89</v>
      </c>
      <c r="CW135" s="103">
        <f t="shared" si="40"/>
        <v>263651.52900000004</v>
      </c>
      <c r="CX135" s="103">
        <f t="shared" si="40"/>
        <v>265956.10349999997</v>
      </c>
      <c r="CY135" s="103">
        <f t="shared" si="40"/>
        <v>279995.54400000005</v>
      </c>
      <c r="CZ135" s="103">
        <f t="shared" si="40"/>
        <v>273010.01624999999</v>
      </c>
      <c r="DA135" s="103">
        <f t="shared" si="40"/>
        <v>296493.42524999997</v>
      </c>
      <c r="DB135" s="103">
        <f t="shared" si="40"/>
        <v>286146.77474999998</v>
      </c>
      <c r="DC135" s="103">
        <f t="shared" si="40"/>
        <v>290561.02649999998</v>
      </c>
      <c r="DD135" s="103">
        <f t="shared" si="40"/>
        <v>305585.21100000001</v>
      </c>
      <c r="DE135" s="103">
        <f t="shared" si="40"/>
        <v>311862.95399999997</v>
      </c>
      <c r="DF135" s="103">
        <f t="shared" si="40"/>
        <v>323177.25224999996</v>
      </c>
      <c r="DG135" s="103">
        <f t="shared" si="40"/>
        <v>318564.68400000001</v>
      </c>
      <c r="DH135" s="103">
        <f t="shared" si="40"/>
        <v>316475.52225000004</v>
      </c>
      <c r="DI135" s="103">
        <f t="shared" si="40"/>
        <v>317053.37550000002</v>
      </c>
      <c r="DJ135" s="103">
        <f t="shared" si="40"/>
        <v>326155.41900000005</v>
      </c>
      <c r="DK135" s="103">
        <f t="shared" si="40"/>
        <v>337353.46275000001</v>
      </c>
      <c r="DL135" s="103">
        <f t="shared" si="40"/>
        <v>340772.71275000001</v>
      </c>
      <c r="DM135" s="103">
        <f t="shared" si="40"/>
        <v>342697.75049999997</v>
      </c>
      <c r="DN135" s="103">
        <f t="shared" si="40"/>
        <v>336584.13150000002</v>
      </c>
      <c r="DO135" s="103">
        <f t="shared" si="40"/>
        <v>332053.62524999998</v>
      </c>
      <c r="DP135" s="103">
        <f t="shared" si="40"/>
        <v>341925</v>
      </c>
      <c r="DQ135" s="103">
        <f t="shared" si="40"/>
        <v>346205.90100000001</v>
      </c>
      <c r="DR135" s="103">
        <f t="shared" si="40"/>
        <v>334751.41350000002</v>
      </c>
      <c r="DS135" s="103">
        <f t="shared" si="40"/>
        <v>330186.71474999998</v>
      </c>
      <c r="DT135" s="103">
        <f t="shared" si="40"/>
        <v>349666.18199999997</v>
      </c>
      <c r="DU135" s="103">
        <f t="shared" si="40"/>
        <v>356956.02299999999</v>
      </c>
      <c r="DV135" s="103">
        <f t="shared" si="40"/>
        <v>366324.76799999998</v>
      </c>
    </row>
    <row r="136" spans="73:126" s="98" customFormat="1" ht="15" x14ac:dyDescent="0.25">
      <c r="BU136" s="99"/>
      <c r="BV136" s="99" t="s">
        <v>25</v>
      </c>
      <c r="BW136" s="99"/>
      <c r="BX136" s="99"/>
      <c r="BY136" s="99"/>
      <c r="BZ136" s="99"/>
      <c r="CA136" s="99"/>
      <c r="CB136" s="99"/>
      <c r="CC136" s="103">
        <f t="shared" ref="CC136:CR141" si="41">CC10</f>
        <v>145972.04496000003</v>
      </c>
      <c r="CD136" s="103">
        <f t="shared" si="41"/>
        <v>151634.07856000002</v>
      </c>
      <c r="CE136" s="103">
        <f t="shared" si="41"/>
        <v>155591.47864000002</v>
      </c>
      <c r="CF136" s="103">
        <f t="shared" si="41"/>
        <v>158329.13211999999</v>
      </c>
      <c r="CG136" s="103">
        <f t="shared" si="41"/>
        <v>149188.56192000001</v>
      </c>
      <c r="CH136" s="103">
        <f t="shared" si="41"/>
        <v>158798.96044</v>
      </c>
      <c r="CI136" s="103">
        <f t="shared" si="41"/>
        <v>161711.29368</v>
      </c>
      <c r="CJ136" s="103">
        <f t="shared" si="41"/>
        <v>168915.32792000001</v>
      </c>
      <c r="CK136" s="103">
        <f t="shared" si="41"/>
        <v>176902.40936000002</v>
      </c>
      <c r="CL136" s="103">
        <f t="shared" si="41"/>
        <v>187491.61688000002</v>
      </c>
      <c r="CM136" s="103">
        <f t="shared" si="41"/>
        <v>179564.76984000002</v>
      </c>
      <c r="CN136" s="103">
        <f t="shared" si="41"/>
        <v>193093.41608000002</v>
      </c>
      <c r="CO136" s="103">
        <f t="shared" si="41"/>
        <v>196159.34703999999</v>
      </c>
      <c r="CP136" s="103">
        <f t="shared" si="41"/>
        <v>166517.9988</v>
      </c>
      <c r="CQ136" s="103">
        <f t="shared" si="41"/>
        <v>192223.02900000004</v>
      </c>
      <c r="CR136" s="103">
        <f t="shared" si="41"/>
        <v>205534.83140000002</v>
      </c>
      <c r="CS136" s="103">
        <f t="shared" si="40"/>
        <v>201640.67744</v>
      </c>
      <c r="CT136" s="103">
        <f t="shared" si="40"/>
        <v>209703.05188000001</v>
      </c>
      <c r="CU136" s="103">
        <f t="shared" si="40"/>
        <v>201107.603</v>
      </c>
      <c r="CV136" s="103">
        <f t="shared" si="40"/>
        <v>213232.78771999999</v>
      </c>
      <c r="CW136" s="103">
        <f t="shared" si="40"/>
        <v>222545.02596</v>
      </c>
      <c r="CX136" s="103">
        <f t="shared" si="40"/>
        <v>225668.1796</v>
      </c>
      <c r="CY136" s="103">
        <f t="shared" si="40"/>
        <v>237407.86416000003</v>
      </c>
      <c r="CZ136" s="103">
        <f t="shared" si="40"/>
        <v>231857.26419999998</v>
      </c>
      <c r="DA136" s="103">
        <f t="shared" si="40"/>
        <v>253183.25352000003</v>
      </c>
      <c r="DB136" s="103">
        <f t="shared" si="40"/>
        <v>242877.14768000002</v>
      </c>
      <c r="DC136" s="103">
        <f t="shared" si="40"/>
        <v>247656.74731999997</v>
      </c>
      <c r="DD136" s="103">
        <f t="shared" si="40"/>
        <v>265001.24280000001</v>
      </c>
      <c r="DE136" s="103">
        <f t="shared" si="40"/>
        <v>266585.40752000001</v>
      </c>
      <c r="DF136" s="103">
        <f t="shared" si="40"/>
        <v>272705.22256000002</v>
      </c>
      <c r="DG136" s="103">
        <f t="shared" si="40"/>
        <v>276156.65367999999</v>
      </c>
      <c r="DH136" s="103">
        <f t="shared" si="40"/>
        <v>272205.27704000002</v>
      </c>
      <c r="DI136" s="103">
        <f t="shared" si="40"/>
        <v>271078.89376000001</v>
      </c>
      <c r="DJ136" s="103">
        <f t="shared" si="40"/>
        <v>279014.77596</v>
      </c>
      <c r="DK136" s="103">
        <f t="shared" si="40"/>
        <v>287107.26759999996</v>
      </c>
      <c r="DL136" s="103">
        <f t="shared" si="40"/>
        <v>290537.61667999998</v>
      </c>
      <c r="DM136" s="103">
        <f t="shared" si="40"/>
        <v>292498.2464</v>
      </c>
      <c r="DN136" s="103">
        <f t="shared" si="40"/>
        <v>292121.78140000004</v>
      </c>
      <c r="DO136" s="103">
        <f t="shared" si="40"/>
        <v>290359.9252</v>
      </c>
      <c r="DP136" s="103">
        <f t="shared" si="40"/>
        <v>301172</v>
      </c>
      <c r="DQ136" s="103">
        <f t="shared" si="40"/>
        <v>304527.05608000001</v>
      </c>
      <c r="DR136" s="103">
        <f t="shared" si="40"/>
        <v>292311.51976000005</v>
      </c>
      <c r="DS136" s="103">
        <f t="shared" si="40"/>
        <v>289393.16307999997</v>
      </c>
      <c r="DT136" s="103">
        <f t="shared" si="40"/>
        <v>307734.53788000002</v>
      </c>
      <c r="DU136" s="103">
        <f t="shared" si="40"/>
        <v>312733.99307999999</v>
      </c>
      <c r="DV136" s="103" t="e">
        <f t="shared" si="40"/>
        <v>#VALUE!</v>
      </c>
    </row>
    <row r="137" spans="73:126" s="98" customFormat="1" ht="15" x14ac:dyDescent="0.25">
      <c r="BU137" s="99"/>
      <c r="BV137" s="99" t="s">
        <v>27</v>
      </c>
      <c r="BW137" s="99"/>
      <c r="BX137" s="99"/>
      <c r="BY137" s="99"/>
      <c r="BZ137" s="99"/>
      <c r="CA137" s="99"/>
      <c r="CB137" s="99"/>
      <c r="CC137" s="103">
        <f t="shared" si="41"/>
        <v>31533.448809999998</v>
      </c>
      <c r="CD137" s="103">
        <f t="shared" si="40"/>
        <v>33157.048330000005</v>
      </c>
      <c r="CE137" s="103">
        <f t="shared" si="40"/>
        <v>40460.393459999999</v>
      </c>
      <c r="CF137" s="103">
        <f t="shared" si="40"/>
        <v>37986.278830000003</v>
      </c>
      <c r="CG137" s="103">
        <f t="shared" si="40"/>
        <v>40205.687209999996</v>
      </c>
      <c r="CH137" s="103">
        <f t="shared" si="40"/>
        <v>38005.432739999997</v>
      </c>
      <c r="CI137" s="103">
        <f t="shared" si="40"/>
        <v>39614.36118</v>
      </c>
      <c r="CJ137" s="103">
        <f t="shared" si="40"/>
        <v>40876.074060000006</v>
      </c>
      <c r="CK137" s="103">
        <f t="shared" si="40"/>
        <v>41620.631370000003</v>
      </c>
      <c r="CL137" s="103">
        <f t="shared" si="40"/>
        <v>41017.079439999994</v>
      </c>
      <c r="CM137" s="103">
        <f t="shared" si="40"/>
        <v>41998.004150000001</v>
      </c>
      <c r="CN137" s="103">
        <f t="shared" si="40"/>
        <v>41699.284659999998</v>
      </c>
      <c r="CO137" s="103">
        <f t="shared" si="40"/>
        <v>39699.534950000001</v>
      </c>
      <c r="CP137" s="103">
        <f t="shared" si="40"/>
        <v>42751.527120000006</v>
      </c>
      <c r="CQ137" s="103">
        <f t="shared" si="40"/>
        <v>43992.863500000007</v>
      </c>
      <c r="CR137" s="103">
        <f t="shared" si="40"/>
        <v>40521.115429999998</v>
      </c>
      <c r="CS137" s="103">
        <f t="shared" si="40"/>
        <v>42109.667369999996</v>
      </c>
      <c r="CT137" s="103">
        <f t="shared" si="40"/>
        <v>42717.294600000001</v>
      </c>
      <c r="CU137" s="103">
        <f t="shared" si="40"/>
        <v>41093.287550000001</v>
      </c>
      <c r="CV137" s="103">
        <f t="shared" si="40"/>
        <v>40786.00993</v>
      </c>
      <c r="CW137" s="103">
        <f t="shared" si="40"/>
        <v>41054.572199999995</v>
      </c>
      <c r="CX137" s="103">
        <f t="shared" si="40"/>
        <v>40180.42035</v>
      </c>
      <c r="CY137" s="103">
        <f t="shared" si="40"/>
        <v>42469.923889999998</v>
      </c>
      <c r="CZ137" s="103">
        <f t="shared" si="40"/>
        <v>41067.205630000004</v>
      </c>
      <c r="DA137" s="103">
        <f t="shared" si="40"/>
        <v>43402.352530000004</v>
      </c>
      <c r="DB137" s="103">
        <f t="shared" si="40"/>
        <v>43119.119179999994</v>
      </c>
      <c r="DC137" s="103">
        <f t="shared" si="40"/>
        <v>42877.453889999997</v>
      </c>
      <c r="DD137" s="103">
        <f t="shared" si="40"/>
        <v>40960.840300000003</v>
      </c>
      <c r="DE137" s="103">
        <f t="shared" si="40"/>
        <v>45122.129130000001</v>
      </c>
      <c r="DF137" s="103">
        <f t="shared" si="40"/>
        <v>49679.129589999997</v>
      </c>
      <c r="DG137" s="103">
        <f t="shared" si="40"/>
        <v>43030.685170000004</v>
      </c>
      <c r="DH137" s="103">
        <f t="shared" si="40"/>
        <v>44572.371160000002</v>
      </c>
      <c r="DI137" s="103">
        <f t="shared" si="40"/>
        <v>46084.307459999996</v>
      </c>
      <c r="DJ137" s="103">
        <f t="shared" si="40"/>
        <v>47273.072469999999</v>
      </c>
      <c r="DK137" s="103">
        <f t="shared" si="40"/>
        <v>50340.550779999998</v>
      </c>
      <c r="DL137" s="103">
        <f t="shared" si="40"/>
        <v>50344.218549999998</v>
      </c>
      <c r="DM137" s="103">
        <f t="shared" si="40"/>
        <v>50328.732410000004</v>
      </c>
      <c r="DN137" s="103">
        <f t="shared" si="40"/>
        <v>44693.8151</v>
      </c>
      <c r="DO137" s="103">
        <f t="shared" si="40"/>
        <v>41780.790659999999</v>
      </c>
      <c r="DP137" s="103">
        <f t="shared" si="40"/>
        <v>40753</v>
      </c>
      <c r="DQ137" s="103">
        <f t="shared" si="40"/>
        <v>41680.945810000005</v>
      </c>
      <c r="DR137" s="103">
        <f t="shared" si="40"/>
        <v>42638.641309999999</v>
      </c>
      <c r="DS137" s="103">
        <f t="shared" si="40"/>
        <v>40773.784030000003</v>
      </c>
      <c r="DT137" s="103">
        <f t="shared" si="40"/>
        <v>41644.675640000001</v>
      </c>
      <c r="DU137" s="103">
        <f t="shared" si="40"/>
        <v>44187.662839999997</v>
      </c>
      <c r="DV137" s="103" t="e">
        <f t="shared" si="40"/>
        <v>#VALUE!</v>
      </c>
    </row>
    <row r="138" spans="73:126" s="96" customFormat="1" ht="15" x14ac:dyDescent="0.25">
      <c r="BU138" s="99" t="str">
        <f>BU115</f>
        <v>Gross Output</v>
      </c>
      <c r="BV138" s="99" t="s">
        <v>29</v>
      </c>
      <c r="BW138" s="99"/>
      <c r="BX138" s="99"/>
      <c r="BY138" s="99"/>
      <c r="BZ138" s="97"/>
      <c r="CA138" s="97"/>
      <c r="CB138" s="97"/>
      <c r="CC138" s="103">
        <f t="shared" si="41"/>
        <v>305395.93927999999</v>
      </c>
      <c r="CD138" s="103">
        <f t="shared" ref="CD138:DV138" si="42">CD12</f>
        <v>291712.80740000005</v>
      </c>
      <c r="CE138" s="103">
        <f t="shared" si="42"/>
        <v>295459.7868</v>
      </c>
      <c r="CF138" s="103">
        <f t="shared" si="42"/>
        <v>309104.87828</v>
      </c>
      <c r="CG138" s="103">
        <f t="shared" si="42"/>
        <v>320330.60031999997</v>
      </c>
      <c r="CH138" s="103">
        <f t="shared" si="42"/>
        <v>308884.24395999999</v>
      </c>
      <c r="CI138" s="103">
        <f t="shared" si="42"/>
        <v>315324.48368</v>
      </c>
      <c r="CJ138" s="103">
        <f t="shared" si="42"/>
        <v>325070.43416</v>
      </c>
      <c r="CK138" s="103">
        <f t="shared" si="42"/>
        <v>338026.99439999997</v>
      </c>
      <c r="CL138" s="103">
        <f t="shared" si="42"/>
        <v>350983.55464000005</v>
      </c>
      <c r="CM138" s="103">
        <f t="shared" si="42"/>
        <v>364191.18152000004</v>
      </c>
      <c r="CN138" s="103">
        <f t="shared" si="42"/>
        <v>369417.93247999996</v>
      </c>
      <c r="CO138" s="103">
        <f t="shared" si="42"/>
        <v>342310.34344000003</v>
      </c>
      <c r="CP138" s="103">
        <f t="shared" si="42"/>
        <v>324663.40187999996</v>
      </c>
      <c r="CQ138" s="103">
        <f t="shared" si="42"/>
        <v>354818.02696000005</v>
      </c>
      <c r="CR138" s="103">
        <f t="shared" si="42"/>
        <v>345178.58960000001</v>
      </c>
      <c r="CS138" s="103">
        <f t="shared" si="42"/>
        <v>314468.57468000002</v>
      </c>
      <c r="CT138" s="103">
        <f t="shared" si="42"/>
        <v>316359.18256000004</v>
      </c>
      <c r="CU138" s="103">
        <f t="shared" si="42"/>
        <v>335272.86943999998</v>
      </c>
      <c r="CV138" s="103">
        <f t="shared" si="42"/>
        <v>324659.59784</v>
      </c>
      <c r="CW138" s="103">
        <f t="shared" si="42"/>
        <v>337502.03688000003</v>
      </c>
      <c r="CX138" s="103">
        <f t="shared" si="42"/>
        <v>346148.61980000004</v>
      </c>
      <c r="CY138" s="103">
        <f t="shared" si="42"/>
        <v>332587.21720000001</v>
      </c>
      <c r="CZ138" s="103">
        <f t="shared" si="42"/>
        <v>336904.8026</v>
      </c>
      <c r="DA138" s="103">
        <f t="shared" si="42"/>
        <v>342093.51316000003</v>
      </c>
      <c r="DB138" s="103">
        <f t="shared" si="42"/>
        <v>337125.43692000001</v>
      </c>
      <c r="DC138" s="103">
        <f t="shared" si="42"/>
        <v>345520.95319999999</v>
      </c>
      <c r="DD138" s="103">
        <f t="shared" si="42"/>
        <v>363110.83416000003</v>
      </c>
      <c r="DE138" s="103">
        <f t="shared" si="42"/>
        <v>359070.94368000003</v>
      </c>
      <c r="DF138" s="103">
        <f t="shared" si="42"/>
        <v>345209.02192000003</v>
      </c>
      <c r="DG138" s="103">
        <f t="shared" si="42"/>
        <v>363787.95328000002</v>
      </c>
      <c r="DH138" s="103">
        <f t="shared" si="42"/>
        <v>383044.00376000005</v>
      </c>
      <c r="DI138" s="103">
        <f t="shared" si="42"/>
        <v>352273.12420000002</v>
      </c>
      <c r="DJ138" s="103">
        <f t="shared" si="42"/>
        <v>356472.78436000005</v>
      </c>
      <c r="DK138" s="103">
        <f t="shared" si="42"/>
        <v>362521.20796000003</v>
      </c>
      <c r="DL138" s="103">
        <f t="shared" si="42"/>
        <v>373636.61284000002</v>
      </c>
      <c r="DM138" s="103">
        <f t="shared" si="42"/>
        <v>390336.34844000003</v>
      </c>
      <c r="DN138" s="103">
        <f t="shared" si="42"/>
        <v>392881.2512</v>
      </c>
      <c r="DO138" s="103">
        <f t="shared" si="42"/>
        <v>402665.24208000005</v>
      </c>
      <c r="DP138" s="103">
        <f t="shared" si="42"/>
        <v>380404</v>
      </c>
      <c r="DQ138" s="103">
        <f t="shared" si="42"/>
        <v>391196.06148000003</v>
      </c>
      <c r="DR138" s="103">
        <f t="shared" si="42"/>
        <v>421510.45623999997</v>
      </c>
      <c r="DS138" s="103">
        <f t="shared" si="42"/>
        <v>457093.44640000002</v>
      </c>
      <c r="DT138" s="103">
        <f t="shared" si="42"/>
        <v>484596.65560000006</v>
      </c>
      <c r="DU138" s="103">
        <f t="shared" si="42"/>
        <v>532744.38988000003</v>
      </c>
      <c r="DV138" s="103">
        <f t="shared" si="42"/>
        <v>481762.6458</v>
      </c>
    </row>
    <row r="139" spans="73:126" s="98" customFormat="1" ht="15" x14ac:dyDescent="0.25">
      <c r="BU139" s="99"/>
      <c r="BV139" s="99" t="s">
        <v>31</v>
      </c>
      <c r="BZ139" s="99"/>
      <c r="CA139" s="99"/>
      <c r="CB139" s="99"/>
      <c r="CC139" s="103">
        <f t="shared" si="41"/>
        <v>245707.61838</v>
      </c>
      <c r="CD139" s="103">
        <f t="shared" ref="CD139:DV139" si="43">CD13</f>
        <v>243205.05320999998</v>
      </c>
      <c r="CE139" s="103">
        <f t="shared" si="43"/>
        <v>241630.60649000001</v>
      </c>
      <c r="CF139" s="103">
        <f t="shared" si="43"/>
        <v>240127.72553</v>
      </c>
      <c r="CG139" s="103">
        <f t="shared" si="43"/>
        <v>235648.15623999998</v>
      </c>
      <c r="CH139" s="103">
        <f t="shared" si="43"/>
        <v>222958.65242000003</v>
      </c>
      <c r="CI139" s="103">
        <f t="shared" si="43"/>
        <v>225740.77134000001</v>
      </c>
      <c r="CJ139" s="103">
        <f t="shared" si="43"/>
        <v>230889.03320000001</v>
      </c>
      <c r="CK139" s="103">
        <f t="shared" si="43"/>
        <v>233521.31131000002</v>
      </c>
      <c r="CL139" s="103">
        <f t="shared" si="43"/>
        <v>229169.21853000001</v>
      </c>
      <c r="CM139" s="103">
        <f t="shared" si="43"/>
        <v>225101.15236000001</v>
      </c>
      <c r="CN139" s="103">
        <f t="shared" si="43"/>
        <v>221120.30695999999</v>
      </c>
      <c r="CO139" s="103">
        <f t="shared" si="43"/>
        <v>210700.77958999999</v>
      </c>
      <c r="CP139" s="103">
        <f t="shared" si="43"/>
        <v>206764.66279</v>
      </c>
      <c r="CQ139" s="103">
        <f t="shared" si="43"/>
        <v>221111.36124</v>
      </c>
      <c r="CR139" s="103">
        <f t="shared" si="43"/>
        <v>220223.49853000001</v>
      </c>
      <c r="CS139" s="103">
        <f t="shared" si="43"/>
        <v>211821.23101999998</v>
      </c>
      <c r="CT139" s="103">
        <f t="shared" si="43"/>
        <v>217264.70164000001</v>
      </c>
      <c r="CU139" s="103">
        <f t="shared" si="43"/>
        <v>220330.84716999999</v>
      </c>
      <c r="CV139" s="103">
        <f t="shared" si="43"/>
        <v>210474.90015999999</v>
      </c>
      <c r="CW139" s="103">
        <f t="shared" si="43"/>
        <v>213496.31709</v>
      </c>
      <c r="CX139" s="103">
        <f t="shared" si="43"/>
        <v>218116.78147000002</v>
      </c>
      <c r="CY139" s="103">
        <f t="shared" si="43"/>
        <v>213138.48829000001</v>
      </c>
      <c r="CZ139" s="103">
        <f t="shared" si="43"/>
        <v>212416.1214</v>
      </c>
      <c r="DA139" s="103">
        <f t="shared" si="43"/>
        <v>210944.55046</v>
      </c>
      <c r="DB139" s="103">
        <f t="shared" si="43"/>
        <v>214272.35830000002</v>
      </c>
      <c r="DC139" s="103">
        <f t="shared" si="43"/>
        <v>217309.43024000002</v>
      </c>
      <c r="DD139" s="103">
        <f t="shared" si="43"/>
        <v>219396.01943000001</v>
      </c>
      <c r="DE139" s="103">
        <f t="shared" si="43"/>
        <v>212943.91888000001</v>
      </c>
      <c r="DF139" s="103">
        <f t="shared" si="43"/>
        <v>210266.91217</v>
      </c>
      <c r="DG139" s="103">
        <f t="shared" si="43"/>
        <v>224000.82879999999</v>
      </c>
      <c r="DH139" s="103">
        <f t="shared" si="43"/>
        <v>227711.06617000003</v>
      </c>
      <c r="DI139" s="103">
        <f t="shared" si="43"/>
        <v>212141.04050999999</v>
      </c>
      <c r="DJ139" s="103">
        <f t="shared" si="43"/>
        <v>211087.68197999999</v>
      </c>
      <c r="DK139" s="103">
        <f t="shared" si="43"/>
        <v>211141.35629999998</v>
      </c>
      <c r="DL139" s="103">
        <f t="shared" si="43"/>
        <v>208605.24468</v>
      </c>
      <c r="DM139" s="103">
        <f t="shared" si="43"/>
        <v>207332.71601</v>
      </c>
      <c r="DN139" s="103">
        <f t="shared" si="43"/>
        <v>210682.88815000001</v>
      </c>
      <c r="DO139" s="103">
        <f t="shared" si="43"/>
        <v>217054.47722</v>
      </c>
      <c r="DP139" s="103">
        <f t="shared" si="43"/>
        <v>223643</v>
      </c>
      <c r="DQ139" s="103">
        <f t="shared" si="43"/>
        <v>227143.01294999997</v>
      </c>
      <c r="DR139" s="103">
        <f t="shared" si="43"/>
        <v>238009.82632000002</v>
      </c>
      <c r="DS139" s="103">
        <f t="shared" si="43"/>
        <v>261715.98432000002</v>
      </c>
      <c r="DT139" s="103">
        <f t="shared" si="43"/>
        <v>287045.7905</v>
      </c>
      <c r="DU139" s="103">
        <f t="shared" si="43"/>
        <v>322815.25192000001</v>
      </c>
      <c r="DV139" s="103" t="e">
        <f t="shared" si="43"/>
        <v>#VALUE!</v>
      </c>
    </row>
    <row r="140" spans="73:126" s="98" customFormat="1" ht="15" x14ac:dyDescent="0.25">
      <c r="BU140" s="99"/>
      <c r="BV140" s="99" t="s">
        <v>33</v>
      </c>
      <c r="BZ140" s="99"/>
      <c r="CA140" s="99"/>
      <c r="CB140" s="99"/>
      <c r="CC140" s="103">
        <f t="shared" si="41"/>
        <v>75014.686799999996</v>
      </c>
      <c r="CD140" s="103">
        <f t="shared" ref="CD140:DV140" si="44">CD14</f>
        <v>69200.735489999992</v>
      </c>
      <c r="CE140" s="103">
        <f t="shared" si="44"/>
        <v>69393.803339999999</v>
      </c>
      <c r="CF140" s="103">
        <f t="shared" si="44"/>
        <v>77262.622740000006</v>
      </c>
      <c r="CG140" s="103">
        <f t="shared" si="44"/>
        <v>82476.498300000007</v>
      </c>
      <c r="CH140" s="103">
        <f t="shared" si="44"/>
        <v>78299.971080000018</v>
      </c>
      <c r="CI140" s="103">
        <f t="shared" si="44"/>
        <v>79287.226139999999</v>
      </c>
      <c r="CJ140" s="103">
        <f t="shared" si="44"/>
        <v>79520.994779999994</v>
      </c>
      <c r="CK140" s="103">
        <f t="shared" si="44"/>
        <v>82738.444410000011</v>
      </c>
      <c r="CL140" s="103">
        <f t="shared" si="44"/>
        <v>93245.509890000001</v>
      </c>
      <c r="CM140" s="103">
        <f t="shared" si="44"/>
        <v>93402.051390000008</v>
      </c>
      <c r="CN140" s="103">
        <f t="shared" si="44"/>
        <v>91404.581849999988</v>
      </c>
      <c r="CO140" s="103">
        <f t="shared" si="44"/>
        <v>77538.135779999997</v>
      </c>
      <c r="CP140" s="103">
        <f t="shared" si="44"/>
        <v>78571.309679999991</v>
      </c>
      <c r="CQ140" s="103">
        <f t="shared" si="44"/>
        <v>89534.43273</v>
      </c>
      <c r="CR140" s="103">
        <f t="shared" si="44"/>
        <v>86352.465840000004</v>
      </c>
      <c r="CS140" s="103">
        <f t="shared" si="44"/>
        <v>86100.955830000006</v>
      </c>
      <c r="CT140" s="103">
        <f t="shared" si="44"/>
        <v>85947.545159999994</v>
      </c>
      <c r="CU140" s="103">
        <f t="shared" si="44"/>
        <v>95502.83832000001</v>
      </c>
      <c r="CV140" s="103">
        <f t="shared" si="44"/>
        <v>96633.067949999997</v>
      </c>
      <c r="CW140" s="103">
        <f t="shared" si="44"/>
        <v>101406.54008999999</v>
      </c>
      <c r="CX140" s="103">
        <f t="shared" si="44"/>
        <v>105502.70933999999</v>
      </c>
      <c r="CY140" s="103">
        <f t="shared" si="44"/>
        <v>103468.71345</v>
      </c>
      <c r="CZ140" s="103">
        <f t="shared" si="44"/>
        <v>100037.32377</v>
      </c>
      <c r="DA140" s="103">
        <f t="shared" si="44"/>
        <v>108056.42301</v>
      </c>
      <c r="DB140" s="103">
        <f t="shared" si="44"/>
        <v>105728.12910000001</v>
      </c>
      <c r="DC140" s="103">
        <f t="shared" si="44"/>
        <v>108705.54843000001</v>
      </c>
      <c r="DD140" s="103">
        <f t="shared" si="44"/>
        <v>112126.50201</v>
      </c>
      <c r="DE140" s="103">
        <f t="shared" si="44"/>
        <v>114312.86495999999</v>
      </c>
      <c r="DF140" s="103">
        <f t="shared" si="44"/>
        <v>111752.88962999999</v>
      </c>
      <c r="DG140" s="103">
        <f t="shared" si="44"/>
        <v>113314.13019</v>
      </c>
      <c r="DH140" s="103">
        <f t="shared" si="44"/>
        <v>112233.99384</v>
      </c>
      <c r="DI140" s="103">
        <f t="shared" si="44"/>
        <v>107296.67493000001</v>
      </c>
      <c r="DJ140" s="103">
        <f t="shared" si="44"/>
        <v>107644.19706000001</v>
      </c>
      <c r="DK140" s="103">
        <f t="shared" si="44"/>
        <v>111648.52863</v>
      </c>
      <c r="DL140" s="103">
        <f t="shared" si="44"/>
        <v>118066.73013000001</v>
      </c>
      <c r="DM140" s="103">
        <f t="shared" si="44"/>
        <v>123893.20475999999</v>
      </c>
      <c r="DN140" s="103">
        <f t="shared" si="44"/>
        <v>120110.11851</v>
      </c>
      <c r="DO140" s="103">
        <f t="shared" si="44"/>
        <v>119660.3226</v>
      </c>
      <c r="DP140" s="103">
        <f t="shared" si="44"/>
        <v>104361</v>
      </c>
      <c r="DQ140" s="103">
        <f t="shared" si="44"/>
        <v>105450.52884</v>
      </c>
      <c r="DR140" s="103">
        <f t="shared" si="44"/>
        <v>113469.62808000001</v>
      </c>
      <c r="DS140" s="103">
        <f t="shared" si="44"/>
        <v>111558.77817000001</v>
      </c>
      <c r="DT140" s="103">
        <f t="shared" si="44"/>
        <v>109849.34499</v>
      </c>
      <c r="DU140" s="103">
        <f t="shared" si="44"/>
        <v>115362.73662000001</v>
      </c>
      <c r="DV140" s="103" t="e">
        <f t="shared" si="44"/>
        <v>#VALUE!</v>
      </c>
    </row>
    <row r="141" spans="73:126" s="98" customFormat="1" ht="15" x14ac:dyDescent="0.25">
      <c r="BU141" s="99"/>
      <c r="BV141" s="99" t="s">
        <v>35</v>
      </c>
      <c r="BZ141" s="99"/>
      <c r="CA141" s="99"/>
      <c r="CB141" s="99"/>
      <c r="CC141" s="103">
        <f t="shared" si="41"/>
        <v>16016.06</v>
      </c>
      <c r="CD141" s="103">
        <f t="shared" ref="CD141:DV141" si="45">CD15</f>
        <v>14855.923999999999</v>
      </c>
      <c r="CE141" s="103">
        <f t="shared" si="45"/>
        <v>17185.627999999997</v>
      </c>
      <c r="CF141" s="103">
        <f t="shared" si="45"/>
        <v>17697.576000000001</v>
      </c>
      <c r="CG141" s="103">
        <f t="shared" si="45"/>
        <v>20897.644</v>
      </c>
      <c r="CH141" s="103">
        <f t="shared" si="45"/>
        <v>23182.284</v>
      </c>
      <c r="CI141" s="103">
        <f t="shared" si="45"/>
        <v>25095.932000000001</v>
      </c>
      <c r="CJ141" s="103">
        <f t="shared" si="45"/>
        <v>28671.707999999999</v>
      </c>
      <c r="CK141" s="103">
        <f t="shared" si="45"/>
        <v>32411.496000000003</v>
      </c>
      <c r="CL141" s="103">
        <f t="shared" si="45"/>
        <v>33465.26</v>
      </c>
      <c r="CM141" s="103">
        <f t="shared" si="45"/>
        <v>43859.847999999998</v>
      </c>
      <c r="CN141" s="103">
        <f t="shared" si="45"/>
        <v>51368.767999999996</v>
      </c>
      <c r="CO141" s="103">
        <f t="shared" si="45"/>
        <v>48106.343999999997</v>
      </c>
      <c r="CP141" s="103">
        <f t="shared" si="45"/>
        <v>38387.716</v>
      </c>
      <c r="CQ141" s="103">
        <f t="shared" si="45"/>
        <v>42943.372000000003</v>
      </c>
      <c r="CR141" s="103">
        <f t="shared" si="45"/>
        <v>38715.740000000005</v>
      </c>
      <c r="CS141" s="103">
        <f t="shared" si="45"/>
        <v>24030.639999999999</v>
      </c>
      <c r="CT141" s="103">
        <f t="shared" si="45"/>
        <v>22604.311999999998</v>
      </c>
      <c r="CU141" s="103">
        <f t="shared" si="45"/>
        <v>25477.928</v>
      </c>
      <c r="CV141" s="103">
        <f t="shared" si="45"/>
        <v>22974.78</v>
      </c>
      <c r="CW141" s="103">
        <f t="shared" si="45"/>
        <v>25952.671999999999</v>
      </c>
      <c r="CX141" s="103">
        <f t="shared" si="45"/>
        <v>26033.368000000002</v>
      </c>
      <c r="CY141" s="103">
        <f t="shared" si="45"/>
        <v>21874.903999999999</v>
      </c>
      <c r="CZ141" s="103">
        <f t="shared" si="45"/>
        <v>27388.956000000002</v>
      </c>
      <c r="DA141" s="103">
        <f t="shared" si="45"/>
        <v>25564.911999999997</v>
      </c>
      <c r="DB141" s="103">
        <f t="shared" si="45"/>
        <v>22702.824000000001</v>
      </c>
      <c r="DC141" s="103">
        <f t="shared" si="45"/>
        <v>24192.032000000003</v>
      </c>
      <c r="DD141" s="103">
        <f t="shared" si="45"/>
        <v>31506.548000000003</v>
      </c>
      <c r="DE141" s="103">
        <f t="shared" si="45"/>
        <v>30990.408000000003</v>
      </c>
      <c r="DF141" s="103">
        <f t="shared" si="45"/>
        <v>25488.408000000003</v>
      </c>
      <c r="DG141" s="103">
        <f t="shared" si="45"/>
        <v>28457.392000000003</v>
      </c>
      <c r="DH141" s="103">
        <f t="shared" si="45"/>
        <v>44052.68</v>
      </c>
      <c r="DI141" s="103">
        <f t="shared" si="45"/>
        <v>34825.039999999994</v>
      </c>
      <c r="DJ141" s="103">
        <f t="shared" si="45"/>
        <v>39486.020000000004</v>
      </c>
      <c r="DK141" s="103">
        <f t="shared" si="45"/>
        <v>42656.744000000006</v>
      </c>
      <c r="DL141" s="103">
        <f t="shared" si="45"/>
        <v>53528.172000000006</v>
      </c>
      <c r="DM141" s="103">
        <f t="shared" si="45"/>
        <v>69863.347999999998</v>
      </c>
      <c r="DN141" s="103">
        <f t="shared" si="45"/>
        <v>71421.724000000002</v>
      </c>
      <c r="DO141" s="103">
        <f t="shared" si="45"/>
        <v>74541.62</v>
      </c>
      <c r="DP141" s="103">
        <f t="shared" si="45"/>
        <v>52400</v>
      </c>
      <c r="DQ141" s="103">
        <f t="shared" si="45"/>
        <v>59266.495999999999</v>
      </c>
      <c r="DR141" s="103">
        <f t="shared" si="45"/>
        <v>72992.152000000002</v>
      </c>
      <c r="DS141" s="103">
        <f t="shared" si="45"/>
        <v>87390.1</v>
      </c>
      <c r="DT141" s="103">
        <f t="shared" si="45"/>
        <v>89979.708000000013</v>
      </c>
      <c r="DU141" s="103">
        <f t="shared" si="45"/>
        <v>95604.848000000013</v>
      </c>
      <c r="DV141" s="103" t="e">
        <f t="shared" si="45"/>
        <v>#VALUE!</v>
      </c>
    </row>
    <row r="142" spans="73:126" s="96" customFormat="1" ht="15" x14ac:dyDescent="0.25">
      <c r="BU142" s="99" t="str">
        <f>BU116</f>
        <v>Gross Output</v>
      </c>
      <c r="BV142" s="109" t="s">
        <v>39</v>
      </c>
      <c r="BW142" s="97"/>
      <c r="BX142" s="97"/>
      <c r="BY142" s="97"/>
      <c r="BZ142" s="97"/>
      <c r="CA142" s="97"/>
      <c r="CB142" s="97"/>
      <c r="CC142" s="103">
        <f>CC17</f>
        <v>704936.96111999999</v>
      </c>
      <c r="CD142" s="103">
        <f t="shared" ref="CD142:DV142" si="46">CD17</f>
        <v>782395.85136000009</v>
      </c>
      <c r="CE142" s="103">
        <f t="shared" si="46"/>
        <v>854511.99719999998</v>
      </c>
      <c r="CF142" s="103">
        <f t="shared" si="46"/>
        <v>864772.24716000003</v>
      </c>
      <c r="CG142" s="103">
        <f t="shared" si="46"/>
        <v>761341.07700000005</v>
      </c>
      <c r="CH142" s="103">
        <f t="shared" si="46"/>
        <v>681101.77896000003</v>
      </c>
      <c r="CI142" s="103">
        <f t="shared" si="46"/>
        <v>733624.22748</v>
      </c>
      <c r="CJ142" s="103">
        <f t="shared" si="46"/>
        <v>791598.45600000001</v>
      </c>
      <c r="CK142" s="103">
        <f t="shared" si="46"/>
        <v>855177.11436000001</v>
      </c>
      <c r="CL142" s="103">
        <f t="shared" si="46"/>
        <v>871739.62200000009</v>
      </c>
      <c r="CM142" s="103">
        <f t="shared" si="46"/>
        <v>787869.4384799999</v>
      </c>
      <c r="CN142" s="103">
        <f t="shared" si="46"/>
        <v>775886.42604000005</v>
      </c>
      <c r="CO142" s="103">
        <f t="shared" si="46"/>
        <v>723636.56652000011</v>
      </c>
      <c r="CP142" s="103">
        <f t="shared" si="46"/>
        <v>800561.18231999991</v>
      </c>
      <c r="CQ142" s="103">
        <f t="shared" si="46"/>
        <v>915593.74031999987</v>
      </c>
      <c r="CR142" s="103">
        <f t="shared" si="46"/>
        <v>984962.18903999997</v>
      </c>
      <c r="CS142" s="103">
        <f t="shared" si="46"/>
        <v>1029241.5461999999</v>
      </c>
      <c r="CT142" s="103">
        <f t="shared" si="46"/>
        <v>1055192.0190000001</v>
      </c>
      <c r="CU142" s="103">
        <f t="shared" si="46"/>
        <v>1045705.9218000001</v>
      </c>
      <c r="CV142" s="103">
        <f t="shared" si="46"/>
        <v>1032643.4569199999</v>
      </c>
      <c r="CW142" s="103">
        <f t="shared" si="46"/>
        <v>1011130.73304</v>
      </c>
      <c r="CX142" s="103">
        <f t="shared" si="46"/>
        <v>924447.43104000005</v>
      </c>
      <c r="CY142" s="103">
        <f t="shared" si="46"/>
        <v>956569.31880000012</v>
      </c>
      <c r="CZ142" s="103">
        <f t="shared" si="46"/>
        <v>987949.76448000001</v>
      </c>
      <c r="DA142" s="103">
        <f t="shared" si="46"/>
        <v>1035140.37216</v>
      </c>
      <c r="DB142" s="103">
        <f t="shared" si="46"/>
        <v>1049282.28948</v>
      </c>
      <c r="DC142" s="103">
        <f t="shared" si="46"/>
        <v>1126566.72276</v>
      </c>
      <c r="DD142" s="103">
        <f t="shared" si="46"/>
        <v>1169941.0844400001</v>
      </c>
      <c r="DE142" s="103">
        <f t="shared" si="46"/>
        <v>1236212.92212</v>
      </c>
      <c r="DF142" s="103">
        <f t="shared" si="46"/>
        <v>1288506.39588</v>
      </c>
      <c r="DG142" s="103">
        <f t="shared" si="46"/>
        <v>1344637.92276</v>
      </c>
      <c r="DH142" s="103">
        <f t="shared" si="46"/>
        <v>1355661.4219200001</v>
      </c>
      <c r="DI142" s="103">
        <f t="shared" si="46"/>
        <v>1337016.3343199999</v>
      </c>
      <c r="DJ142" s="103">
        <f t="shared" si="46"/>
        <v>1380227.1425999999</v>
      </c>
      <c r="DK142" s="103">
        <f t="shared" si="46"/>
        <v>1435584.5167200002</v>
      </c>
      <c r="DL142" s="103">
        <f t="shared" si="46"/>
        <v>1472056.9249200001</v>
      </c>
      <c r="DM142" s="103">
        <f t="shared" si="46"/>
        <v>1437361.797</v>
      </c>
      <c r="DN142" s="103">
        <f t="shared" si="46"/>
        <v>1358856.165</v>
      </c>
      <c r="DO142" s="103">
        <f t="shared" si="46"/>
        <v>1256787.9398399999</v>
      </c>
      <c r="DP142" s="103">
        <f t="shared" si="46"/>
        <v>1090356</v>
      </c>
      <c r="DQ142" s="103">
        <f t="shared" si="46"/>
        <v>1007968.7006399999</v>
      </c>
      <c r="DR142" s="103">
        <f t="shared" si="46"/>
        <v>978234.69252000004</v>
      </c>
      <c r="DS142" s="103">
        <f t="shared" si="46"/>
        <v>1012112.05344</v>
      </c>
      <c r="DT142" s="103">
        <f t="shared" si="46"/>
        <v>1038869.3896800001</v>
      </c>
      <c r="DU142" s="103">
        <f t="shared" si="46"/>
        <v>1071133.0237199999</v>
      </c>
      <c r="DV142" s="103">
        <f t="shared" si="46"/>
        <v>1162210.4604</v>
      </c>
    </row>
    <row r="143" spans="73:126" s="96" customFormat="1" ht="15" x14ac:dyDescent="0.25">
      <c r="BU143" s="99" t="str">
        <f>BU117</f>
        <v>Gross Output</v>
      </c>
      <c r="BV143" s="101" t="s">
        <v>1276</v>
      </c>
      <c r="BW143" s="97"/>
      <c r="BX143" s="97"/>
      <c r="BY143" s="97"/>
      <c r="BZ143" s="97"/>
      <c r="CA143" s="97"/>
      <c r="CB143" s="97"/>
      <c r="CC143" s="103">
        <f>SUM(CC135:CC142)</f>
        <v>1701711.0056</v>
      </c>
      <c r="CD143" s="103">
        <f t="shared" ref="CD143:DV143" si="47">SUM(CD135:CD142)</f>
        <v>1770465.9118500003</v>
      </c>
      <c r="CE143" s="103">
        <f t="shared" si="47"/>
        <v>1868190.6501799999</v>
      </c>
      <c r="CF143" s="103">
        <f t="shared" si="47"/>
        <v>1900423.8966600001</v>
      </c>
      <c r="CG143" s="103">
        <f t="shared" si="47"/>
        <v>1796840.82149</v>
      </c>
      <c r="CH143" s="103">
        <f t="shared" si="47"/>
        <v>1706915.0011</v>
      </c>
      <c r="CI143" s="103">
        <f t="shared" si="47"/>
        <v>1780318.4237500001</v>
      </c>
      <c r="CJ143" s="103">
        <f t="shared" si="47"/>
        <v>1873969.2503700003</v>
      </c>
      <c r="CK143" s="103">
        <f t="shared" si="47"/>
        <v>1977664.3847100001</v>
      </c>
      <c r="CL143" s="103">
        <f t="shared" si="47"/>
        <v>2034768.9456300004</v>
      </c>
      <c r="CM143" s="103">
        <f t="shared" si="47"/>
        <v>1956257.9499899996</v>
      </c>
      <c r="CN143" s="103">
        <f t="shared" si="47"/>
        <v>1978045.21707</v>
      </c>
      <c r="CO143" s="103">
        <f t="shared" si="47"/>
        <v>1873713.44157</v>
      </c>
      <c r="CP143" s="103">
        <f t="shared" si="47"/>
        <v>1865708.1463399997</v>
      </c>
      <c r="CQ143" s="103">
        <f t="shared" si="47"/>
        <v>2095420.1947499998</v>
      </c>
      <c r="CR143" s="103">
        <f t="shared" si="47"/>
        <v>2167520.5635899999</v>
      </c>
      <c r="CS143" s="103">
        <f t="shared" si="47"/>
        <v>2152904.9235399999</v>
      </c>
      <c r="CT143" s="103">
        <f t="shared" si="47"/>
        <v>2202009.0830899999</v>
      </c>
      <c r="CU143" s="103">
        <f t="shared" si="47"/>
        <v>2206492.1332800002</v>
      </c>
      <c r="CV143" s="103">
        <f t="shared" si="47"/>
        <v>2195386.49052</v>
      </c>
      <c r="CW143" s="103">
        <f t="shared" si="47"/>
        <v>2216739.4262600001</v>
      </c>
      <c r="CX143" s="103">
        <f t="shared" si="47"/>
        <v>2152053.6131000002</v>
      </c>
      <c r="CY143" s="103">
        <f t="shared" si="47"/>
        <v>2187511.9737900002</v>
      </c>
      <c r="CZ143" s="103">
        <f t="shared" si="47"/>
        <v>2210631.4543300001</v>
      </c>
      <c r="DA143" s="103">
        <f t="shared" si="47"/>
        <v>2314878.8020900004</v>
      </c>
      <c r="DB143" s="103">
        <f t="shared" si="47"/>
        <v>2301254.0794100002</v>
      </c>
      <c r="DC143" s="103">
        <f t="shared" si="47"/>
        <v>2403389.9143399997</v>
      </c>
      <c r="DD143" s="103">
        <f t="shared" si="47"/>
        <v>2507628.2821400003</v>
      </c>
      <c r="DE143" s="103">
        <f t="shared" si="47"/>
        <v>2577101.5482900003</v>
      </c>
      <c r="DF143" s="103">
        <f t="shared" si="47"/>
        <v>2626785.2319999998</v>
      </c>
      <c r="DG143" s="103">
        <f t="shared" si="47"/>
        <v>2711950.24988</v>
      </c>
      <c r="DH143" s="103">
        <f t="shared" si="47"/>
        <v>2755956.3361400003</v>
      </c>
      <c r="DI143" s="103">
        <f t="shared" si="47"/>
        <v>2677768.7906799996</v>
      </c>
      <c r="DJ143" s="103">
        <f t="shared" si="47"/>
        <v>2747361.0934299999</v>
      </c>
      <c r="DK143" s="103">
        <f t="shared" si="47"/>
        <v>2838353.6347400001</v>
      </c>
      <c r="DL143" s="103">
        <f t="shared" si="47"/>
        <v>2907548.2325499998</v>
      </c>
      <c r="DM143" s="103">
        <f t="shared" si="47"/>
        <v>2914312.1435199999</v>
      </c>
      <c r="DN143" s="103">
        <f t="shared" si="47"/>
        <v>2827351.8748599999</v>
      </c>
      <c r="DO143" s="103">
        <f t="shared" si="47"/>
        <v>2734903.9428500002</v>
      </c>
      <c r="DP143" s="103">
        <f t="shared" si="47"/>
        <v>2535014</v>
      </c>
      <c r="DQ143" s="103">
        <f t="shared" si="47"/>
        <v>2483438.7028000001</v>
      </c>
      <c r="DR143" s="103">
        <f t="shared" si="47"/>
        <v>2493918.3297299999</v>
      </c>
      <c r="DS143" s="103">
        <f t="shared" si="47"/>
        <v>2590224.0241900003</v>
      </c>
      <c r="DT143" s="103">
        <f t="shared" si="47"/>
        <v>2709386.2842900003</v>
      </c>
      <c r="DU143" s="103">
        <f t="shared" si="47"/>
        <v>2851537.92906</v>
      </c>
      <c r="DV143" s="103" t="e">
        <f t="shared" si="47"/>
        <v>#VALUE!</v>
      </c>
    </row>
    <row r="145" spans="73:126" ht="15" x14ac:dyDescent="0.25">
      <c r="BU145" s="104" t="s">
        <v>1249</v>
      </c>
      <c r="BV145" s="97"/>
      <c r="BW145" s="97"/>
      <c r="BX145" s="97"/>
      <c r="BY145" s="97"/>
      <c r="BZ145" s="97"/>
      <c r="CA145" s="97"/>
      <c r="CB145" s="97"/>
      <c r="CC145" s="103"/>
      <c r="CD145" s="103"/>
      <c r="CE145" s="103"/>
      <c r="CF145" s="103"/>
      <c r="CG145" s="103"/>
      <c r="CH145" s="103"/>
      <c r="CI145" s="103"/>
      <c r="CJ145" s="103"/>
      <c r="CK145" s="103"/>
      <c r="CL145" s="103"/>
      <c r="CM145" s="103"/>
      <c r="CN145" s="103"/>
      <c r="CO145" s="103"/>
      <c r="CP145" s="103"/>
      <c r="CQ145" s="103"/>
      <c r="CR145" s="103"/>
      <c r="CS145" s="103"/>
      <c r="CT145" s="103"/>
      <c r="CU145" s="103"/>
      <c r="CV145" s="103"/>
      <c r="CW145" s="103"/>
      <c r="CX145" s="103"/>
      <c r="CY145" s="103"/>
      <c r="CZ145" s="103"/>
      <c r="DA145" s="103"/>
      <c r="DB145" s="103"/>
      <c r="DC145" s="103"/>
      <c r="DD145" s="103"/>
      <c r="DE145" s="103"/>
      <c r="DF145" s="103"/>
      <c r="DG145" s="103"/>
      <c r="DH145" s="103"/>
      <c r="DI145" s="103"/>
      <c r="DJ145" s="103"/>
      <c r="DK145" s="103"/>
      <c r="DL145" s="103"/>
      <c r="DM145" s="103"/>
      <c r="DN145" s="103"/>
      <c r="DO145" s="103"/>
      <c r="DP145" s="103"/>
      <c r="DQ145" s="103"/>
      <c r="DR145" s="103"/>
      <c r="DS145" s="103"/>
      <c r="DT145" s="103"/>
      <c r="DU145" s="103"/>
      <c r="DV145" s="103"/>
    </row>
    <row r="146" spans="73:126" ht="15" x14ac:dyDescent="0.25">
      <c r="BU146" s="97"/>
      <c r="BV146" s="97"/>
      <c r="BW146" s="97"/>
      <c r="BX146" s="97"/>
      <c r="BY146" s="97"/>
      <c r="BZ146" s="97"/>
      <c r="CA146" s="97"/>
      <c r="CB146" s="97"/>
      <c r="CC146" s="103"/>
      <c r="CD146" s="103"/>
      <c r="CE146" s="103"/>
      <c r="CF146" s="103"/>
      <c r="CG146" s="103"/>
      <c r="CH146" s="103"/>
      <c r="CI146" s="103"/>
      <c r="CJ146" s="103"/>
      <c r="CK146" s="103"/>
      <c r="CL146" s="103"/>
      <c r="CM146" s="103"/>
      <c r="CN146" s="103"/>
      <c r="CO146" s="103"/>
      <c r="CP146" s="103"/>
      <c r="CQ146" s="103"/>
      <c r="CR146" s="103"/>
      <c r="CS146" s="103"/>
      <c r="CT146" s="103"/>
      <c r="CU146" s="103"/>
      <c r="CV146" s="103"/>
      <c r="CW146" s="103"/>
      <c r="CX146" s="103"/>
      <c r="CY146" s="103"/>
      <c r="CZ146" s="103"/>
      <c r="DA146" s="103"/>
      <c r="DB146" s="103"/>
      <c r="DC146" s="103"/>
      <c r="DD146" s="103"/>
      <c r="DE146" s="103"/>
      <c r="DF146" s="103"/>
      <c r="DG146" s="103"/>
      <c r="DH146" s="103"/>
      <c r="DI146" s="103"/>
      <c r="DJ146" s="103"/>
      <c r="DK146" s="103"/>
      <c r="DL146" s="103"/>
      <c r="DM146" s="103"/>
      <c r="DN146" s="103"/>
      <c r="DO146" s="103"/>
      <c r="DP146" s="103"/>
      <c r="DQ146" s="103"/>
      <c r="DR146" s="103"/>
      <c r="DS146" s="103"/>
      <c r="DT146" s="103"/>
      <c r="DU146" s="103"/>
      <c r="DV146" s="103"/>
    </row>
    <row r="147" spans="73:126" ht="15" x14ac:dyDescent="0.25">
      <c r="BU147" s="97"/>
      <c r="BV147" s="97"/>
      <c r="BW147" s="97"/>
      <c r="BX147" s="97"/>
      <c r="BY147" s="97"/>
      <c r="BZ147" s="97" t="s">
        <v>1250</v>
      </c>
      <c r="CA147" s="97"/>
      <c r="CB147" s="97"/>
      <c r="CC147" s="97"/>
      <c r="CD147" s="97"/>
      <c r="CE147" s="103"/>
      <c r="CF147" s="103"/>
      <c r="CG147" s="103"/>
      <c r="CH147" s="103"/>
      <c r="CI147" s="103"/>
      <c r="CJ147" s="103"/>
      <c r="CK147" s="103"/>
      <c r="CL147" s="103"/>
      <c r="CM147" s="103"/>
      <c r="CN147" s="103"/>
      <c r="CO147" s="103"/>
      <c r="CP147" s="103"/>
      <c r="CQ147" s="103"/>
      <c r="CR147" s="103"/>
      <c r="CS147" s="103"/>
      <c r="CT147" s="103"/>
      <c r="CU147" s="103"/>
      <c r="CV147" s="103"/>
      <c r="CW147" s="103"/>
      <c r="CX147" s="103"/>
      <c r="CY147" s="103"/>
      <c r="CZ147" s="103"/>
      <c r="DA147" s="103"/>
      <c r="DB147" s="103"/>
      <c r="DC147" s="103"/>
      <c r="DD147" s="103"/>
      <c r="DE147" s="103"/>
      <c r="DF147" s="103"/>
      <c r="DG147" s="103"/>
      <c r="DH147" s="103"/>
      <c r="DI147" s="103"/>
      <c r="DJ147" s="103"/>
      <c r="DK147" s="103"/>
      <c r="DL147" s="103"/>
      <c r="DM147" s="103"/>
      <c r="DN147" s="103"/>
      <c r="DO147" s="103"/>
      <c r="DP147" s="103"/>
      <c r="DQ147" s="103"/>
      <c r="DR147" s="103"/>
      <c r="DS147" s="103"/>
      <c r="DT147" s="103"/>
      <c r="DU147" s="103"/>
      <c r="DV147" s="103"/>
    </row>
    <row r="148" spans="73:126" ht="15" x14ac:dyDescent="0.25">
      <c r="BU148" s="97"/>
      <c r="BV148" s="97"/>
      <c r="BW148" s="97"/>
      <c r="BX148" s="97"/>
      <c r="BY148" s="97"/>
      <c r="BZ148" s="97" t="s">
        <v>1251</v>
      </c>
      <c r="CA148" s="97"/>
      <c r="CB148" s="97"/>
      <c r="CC148" s="97"/>
      <c r="CD148" s="97"/>
      <c r="CE148" s="103"/>
      <c r="CF148" s="103"/>
      <c r="CG148" s="103"/>
      <c r="CH148" s="103"/>
      <c r="CI148" s="103"/>
      <c r="CJ148" s="103"/>
      <c r="CK148" s="103"/>
      <c r="CL148" s="103"/>
      <c r="CM148" s="103"/>
      <c r="CN148" s="103"/>
      <c r="CO148" s="103"/>
      <c r="CP148" s="103"/>
      <c r="CQ148" s="103"/>
      <c r="CR148" s="103"/>
      <c r="CS148" s="103"/>
      <c r="CT148" s="103"/>
      <c r="CU148" s="103"/>
      <c r="CV148" s="103"/>
      <c r="CW148" s="103"/>
      <c r="CX148" s="103"/>
      <c r="CY148" s="103"/>
      <c r="CZ148" s="103"/>
      <c r="DA148" s="103"/>
      <c r="DB148" s="103"/>
      <c r="DC148" s="103"/>
      <c r="DD148" s="103"/>
      <c r="DE148" s="103"/>
      <c r="DF148" s="103"/>
      <c r="DG148" s="103"/>
      <c r="DH148" s="103"/>
      <c r="DI148" s="103"/>
      <c r="DJ148" s="103"/>
      <c r="DK148" s="103"/>
      <c r="DL148" s="103"/>
      <c r="DM148" s="103"/>
      <c r="DN148" s="103"/>
      <c r="DO148" s="103"/>
      <c r="DP148" s="103"/>
      <c r="DQ148" s="103"/>
      <c r="DR148" s="103"/>
      <c r="DS148" s="103"/>
      <c r="DT148" s="103"/>
      <c r="DU148" s="103"/>
      <c r="DV148" s="103"/>
    </row>
    <row r="149" spans="73:126" ht="15" x14ac:dyDescent="0.25">
      <c r="BU149" s="97"/>
      <c r="BV149" s="97"/>
      <c r="BW149" s="97"/>
      <c r="BX149" s="97"/>
      <c r="BY149" s="97"/>
      <c r="BZ149" s="97" t="s">
        <v>1252</v>
      </c>
      <c r="CA149" s="97"/>
      <c r="CB149" s="103">
        <f>GO!Y$9</f>
        <v>57200</v>
      </c>
      <c r="CC149" s="103">
        <f>GO!Z$9</f>
        <v>59505</v>
      </c>
      <c r="CD149" s="103">
        <f>GO!AA$9</f>
        <v>64341</v>
      </c>
      <c r="CE149" s="103">
        <f>GO!AB$9</f>
        <v>74860</v>
      </c>
      <c r="CF149" s="103">
        <f>GO!AC$9</f>
        <v>104779</v>
      </c>
      <c r="CG149" s="103">
        <f>GO!AD$9</f>
        <v>106586</v>
      </c>
      <c r="CH149" s="103">
        <f>GO!AE$9</f>
        <v>108164</v>
      </c>
      <c r="CI149" s="103">
        <f>GO!AF$9</f>
        <v>113113</v>
      </c>
      <c r="CJ149" s="103">
        <f>GO!AG$9</f>
        <v>119590</v>
      </c>
      <c r="CK149" s="103">
        <f>GO!AH$9</f>
        <v>140409</v>
      </c>
      <c r="CL149" s="103">
        <f>GO!AI$9</f>
        <v>165559</v>
      </c>
      <c r="CM149" s="103">
        <f>GO!AJ$9</f>
        <v>162759</v>
      </c>
      <c r="CN149" s="103">
        <f>GO!AK$9</f>
        <v>178744</v>
      </c>
      <c r="CO149" s="103">
        <f>GO!AL$9</f>
        <v>171164</v>
      </c>
      <c r="CP149" s="103">
        <f>GO!AM$9</f>
        <v>156225</v>
      </c>
      <c r="CQ149" s="103">
        <f>GO!AN$9</f>
        <v>181960</v>
      </c>
      <c r="CR149" s="103">
        <f>GO!AO$9</f>
        <v>172507</v>
      </c>
      <c r="CS149" s="103">
        <f>GO!AP$9</f>
        <v>165704</v>
      </c>
      <c r="CT149" s="103">
        <f>GO!AQ$9</f>
        <v>175097</v>
      </c>
      <c r="CU149" s="103">
        <f>GO!AR$9</f>
        <v>183236</v>
      </c>
      <c r="CV149" s="103">
        <f>GO!AS$9</f>
        <v>201975</v>
      </c>
      <c r="CW149" s="103">
        <f>GO!AT$9</f>
        <v>211193</v>
      </c>
      <c r="CX149" s="103">
        <f>GO!AU$9</f>
        <v>205421</v>
      </c>
      <c r="CY149" s="103">
        <f>GO!AV$9</f>
        <v>217009</v>
      </c>
      <c r="CZ149" s="103">
        <f>GO!AW$9</f>
        <v>218591</v>
      </c>
      <c r="DA149" s="103">
        <f>GO!AX$9</f>
        <v>237711</v>
      </c>
      <c r="DB149" s="103">
        <f>GO!AY$9</f>
        <v>232653</v>
      </c>
      <c r="DC149" s="103">
        <f>GO!AZ$9</f>
        <v>255595</v>
      </c>
      <c r="DD149" s="103">
        <f>GO!BA$9</f>
        <v>257791</v>
      </c>
      <c r="DE149" s="103">
        <f>GO!BB$9</f>
        <v>249705</v>
      </c>
      <c r="DF149" s="103">
        <f>GO!BC$9</f>
        <v>245248</v>
      </c>
      <c r="DG149" s="103">
        <f>GO!BD$9</f>
        <v>243533</v>
      </c>
      <c r="DH149" s="103">
        <f>GO!BE$9</f>
        <v>251233</v>
      </c>
      <c r="DI149" s="103">
        <f>GO!BF$9</f>
        <v>241336</v>
      </c>
      <c r="DJ149" s="103">
        <f>GO!BG$9</f>
        <v>268152</v>
      </c>
      <c r="DK149" s="103">
        <f>GO!BH$9</f>
        <v>307154</v>
      </c>
      <c r="DL149" s="103">
        <f>GO!BI$9</f>
        <v>299633</v>
      </c>
      <c r="DM149" s="103">
        <f>GO!BJ$9</f>
        <v>303499</v>
      </c>
      <c r="DN149" s="103">
        <f>GO!BK$9</f>
        <v>346942</v>
      </c>
      <c r="DO149" s="103">
        <f>GO!BL$9</f>
        <v>380539</v>
      </c>
      <c r="DP149" s="103">
        <f>GO!BM$9</f>
        <v>341925</v>
      </c>
      <c r="DQ149" s="103">
        <f>GO!BN$9</f>
        <v>372752</v>
      </c>
      <c r="DR149" s="103">
        <f>GO!BO$9</f>
        <v>434661</v>
      </c>
      <c r="DS149" s="103">
        <f>GO!BP$9</f>
        <v>447301</v>
      </c>
      <c r="DT149" s="103">
        <f>GO!BQ$9</f>
        <v>482232</v>
      </c>
      <c r="DU149" s="103">
        <f>GO!BR$9</f>
        <v>488824</v>
      </c>
      <c r="DV149" s="103">
        <f>GO!BS$9</f>
        <v>454155</v>
      </c>
    </row>
    <row r="150" spans="73:126" ht="15" x14ac:dyDescent="0.25">
      <c r="BU150" s="97"/>
      <c r="BV150" s="97"/>
      <c r="BW150" s="97"/>
      <c r="BX150" s="97"/>
      <c r="BY150" s="97"/>
      <c r="BZ150" s="97" t="s">
        <v>1253</v>
      </c>
      <c r="CA150" s="97"/>
      <c r="CB150" s="103">
        <f>GO!Y$12</f>
        <v>27089</v>
      </c>
      <c r="CC150" s="103">
        <f>GO!Z$12</f>
        <v>29897</v>
      </c>
      <c r="CD150" s="103">
        <f>GO!AA$12</f>
        <v>29925</v>
      </c>
      <c r="CE150" s="103">
        <f>GO!AB$12</f>
        <v>31100</v>
      </c>
      <c r="CF150" s="103">
        <f>GO!AC$12</f>
        <v>36629</v>
      </c>
      <c r="CG150" s="103">
        <f>GO!AD$12</f>
        <v>57127</v>
      </c>
      <c r="CH150" s="103">
        <f>GO!AE$12</f>
        <v>67604</v>
      </c>
      <c r="CI150" s="103">
        <f>GO!AF$12</f>
        <v>74313</v>
      </c>
      <c r="CJ150" s="103">
        <f>GO!AG$12</f>
        <v>84547</v>
      </c>
      <c r="CK150" s="103">
        <f>GO!AH$12</f>
        <v>97422</v>
      </c>
      <c r="CL150" s="103">
        <f>GO!AI$12</f>
        <v>126214</v>
      </c>
      <c r="CM150" s="103">
        <f>GO!AJ$12</f>
        <v>173806</v>
      </c>
      <c r="CN150" s="103">
        <f>GO!AK$12</f>
        <v>226202</v>
      </c>
      <c r="CO150" s="103">
        <f>GO!AL$12</f>
        <v>215456</v>
      </c>
      <c r="CP150" s="103">
        <f>GO!AM$12</f>
        <v>193179</v>
      </c>
      <c r="CQ150" s="103">
        <f>GO!AN$12</f>
        <v>207355</v>
      </c>
      <c r="CR150" s="103">
        <f>GO!AO$12</f>
        <v>193268</v>
      </c>
      <c r="CS150" s="103">
        <f>GO!AP$12</f>
        <v>130136</v>
      </c>
      <c r="CT150" s="103">
        <f>GO!AQ$12</f>
        <v>133989</v>
      </c>
      <c r="CU150" s="103">
        <f>GO!AR$12</f>
        <v>135469</v>
      </c>
      <c r="CV150" s="103">
        <f>GO!AS$12</f>
        <v>141710</v>
      </c>
      <c r="CW150" s="103">
        <f>GO!AT$12</f>
        <v>160135</v>
      </c>
      <c r="CX150" s="103">
        <f>GO!AU$12</f>
        <v>152440</v>
      </c>
      <c r="CY150" s="103">
        <f>GO!AV$12</f>
        <v>145190</v>
      </c>
      <c r="CZ150" s="103">
        <f>GO!AW$12</f>
        <v>144378</v>
      </c>
      <c r="DA150" s="103">
        <f>GO!AX$12</f>
        <v>141994</v>
      </c>
      <c r="DB150" s="103">
        <f>GO!AY$12</f>
        <v>140197</v>
      </c>
      <c r="DC150" s="103">
        <f>GO!AZ$12</f>
        <v>164842</v>
      </c>
      <c r="DD150" s="103">
        <f>GO!BA$12</f>
        <v>174200</v>
      </c>
      <c r="DE150" s="103">
        <f>GO!BB$12</f>
        <v>149086</v>
      </c>
      <c r="DF150" s="103">
        <f>GO!BC$12</f>
        <v>153948</v>
      </c>
      <c r="DG150" s="103">
        <f>GO!BD$12</f>
        <v>216256</v>
      </c>
      <c r="DH150" s="103">
        <f>GO!BE$12</f>
        <v>224239</v>
      </c>
      <c r="DI150" s="103">
        <f>GO!BF$12</f>
        <v>193988</v>
      </c>
      <c r="DJ150" s="103">
        <f>GO!BG$12</f>
        <v>250546</v>
      </c>
      <c r="DK150" s="103">
        <f>GO!BH$12</f>
        <v>297766</v>
      </c>
      <c r="DL150" s="103">
        <f>GO!BI$12</f>
        <v>391764</v>
      </c>
      <c r="DM150" s="103">
        <f>GO!BJ$12</f>
        <v>439923</v>
      </c>
      <c r="DN150" s="103">
        <f>GO!BK$12</f>
        <v>471448</v>
      </c>
      <c r="DO150" s="103">
        <f>GO!BL$12</f>
        <v>592364</v>
      </c>
      <c r="DP150" s="103">
        <f>GO!BM$12</f>
        <v>380404</v>
      </c>
      <c r="DQ150" s="103">
        <f>GO!BN$12</f>
        <v>463320</v>
      </c>
      <c r="DR150" s="103">
        <f>GO!BO$12</f>
        <v>556072</v>
      </c>
      <c r="DS150" s="103">
        <f>GO!BP$12</f>
        <v>570183</v>
      </c>
      <c r="DT150" s="103">
        <f>GO!BQ$12</f>
        <v>619908</v>
      </c>
      <c r="DU150" s="103">
        <f>GO!BR$12</f>
        <v>666540</v>
      </c>
      <c r="DV150" s="103">
        <f>GO!BS$12</f>
        <v>425864</v>
      </c>
    </row>
    <row r="151" spans="73:126" ht="15" x14ac:dyDescent="0.25">
      <c r="BU151" s="97"/>
      <c r="BV151" s="97"/>
      <c r="BW151" s="97"/>
      <c r="BX151" s="97"/>
      <c r="BY151" s="97"/>
      <c r="BZ151" s="97" t="s">
        <v>1254</v>
      </c>
      <c r="CA151" s="97"/>
      <c r="CB151" s="103">
        <f>GO!Y$17</f>
        <v>105354</v>
      </c>
      <c r="CC151" s="103">
        <f>GO!Z$17</f>
        <v>108462</v>
      </c>
      <c r="CD151" s="103">
        <f>GO!AA$17</f>
        <v>128654</v>
      </c>
      <c r="CE151" s="103">
        <f>GO!AB$17</f>
        <v>148572</v>
      </c>
      <c r="CF151" s="103">
        <f>GO!AC$17</f>
        <v>163227</v>
      </c>
      <c r="CG151" s="103">
        <f>GO!AD$17</f>
        <v>163790</v>
      </c>
      <c r="CH151" s="103">
        <f>GO!AE$17</f>
        <v>160754</v>
      </c>
      <c r="CI151" s="103">
        <f>GO!AF$17</f>
        <v>181436</v>
      </c>
      <c r="CJ151" s="103">
        <f>GO!AG$17</f>
        <v>210702</v>
      </c>
      <c r="CK151" s="103">
        <f>GO!AH$17</f>
        <v>252315</v>
      </c>
      <c r="CL151" s="103">
        <f>GO!AI$17</f>
        <v>287146</v>
      </c>
      <c r="CM151" s="103">
        <f>GO!AJ$17</f>
        <v>288388</v>
      </c>
      <c r="CN151" s="103">
        <f>GO!AK$17</f>
        <v>305771</v>
      </c>
      <c r="CO151" s="103">
        <f>GO!AL$17</f>
        <v>295765</v>
      </c>
      <c r="CP151" s="103">
        <f>GO!AM$17</f>
        <v>332916</v>
      </c>
      <c r="CQ151" s="103">
        <f>GO!AN$17</f>
        <v>392517</v>
      </c>
      <c r="CR151" s="103">
        <f>GO!AO$17</f>
        <v>431991</v>
      </c>
      <c r="CS151" s="103">
        <f>GO!AP$17</f>
        <v>465574</v>
      </c>
      <c r="CT151" s="103">
        <f>GO!AQ$17</f>
        <v>493843</v>
      </c>
      <c r="CU151" s="103">
        <f>GO!AR$17</f>
        <v>509081</v>
      </c>
      <c r="CV151" s="103">
        <f>GO!AS$17</f>
        <v>523863</v>
      </c>
      <c r="CW151" s="103">
        <f>GO!AT$17</f>
        <v>530175</v>
      </c>
      <c r="CX151" s="103">
        <f>GO!AU$17</f>
        <v>490778</v>
      </c>
      <c r="CY151" s="103">
        <f>GO!AV$17</f>
        <v>514877</v>
      </c>
      <c r="CZ151" s="103">
        <f>GO!AW$17</f>
        <v>549682</v>
      </c>
      <c r="DA151" s="103">
        <f>GO!AX$17</f>
        <v>597564</v>
      </c>
      <c r="DB151" s="103">
        <f>GO!AY$17</f>
        <v>629427</v>
      </c>
      <c r="DC151" s="103">
        <f>GO!AZ$17</f>
        <v>689775</v>
      </c>
      <c r="DD151" s="103">
        <f>GO!BA$17</f>
        <v>709588</v>
      </c>
      <c r="DE151" s="103">
        <f>GO!BB$17</f>
        <v>774521</v>
      </c>
      <c r="DF151" s="103">
        <f>GO!BC$17</f>
        <v>838442</v>
      </c>
      <c r="DG151" s="103">
        <f>GO!BD$17</f>
        <v>911799</v>
      </c>
      <c r="DH151" s="103">
        <f>GO!BE$17</f>
        <v>955177</v>
      </c>
      <c r="DI151" s="103">
        <f>GO!BF$17</f>
        <v>967927</v>
      </c>
      <c r="DJ151" s="103">
        <f>GO!BG$17</f>
        <v>1035127</v>
      </c>
      <c r="DK151" s="103">
        <f>GO!BH$17</f>
        <v>1152484</v>
      </c>
      <c r="DL151" s="103">
        <f>GO!BI$17</f>
        <v>1280125</v>
      </c>
      <c r="DM151" s="103">
        <f>GO!BJ$17</f>
        <v>1344998</v>
      </c>
      <c r="DN151" s="103">
        <f>GO!BK$17</f>
        <v>1329386</v>
      </c>
      <c r="DO151" s="103">
        <f>GO!BL$17</f>
        <v>1266018</v>
      </c>
      <c r="DP151" s="103">
        <f>GO!BM$17</f>
        <v>1090356</v>
      </c>
      <c r="DQ151" s="103">
        <f>GO!BN$17</f>
        <v>1008294</v>
      </c>
      <c r="DR151" s="103">
        <f>GO!BO$17</f>
        <v>1008558</v>
      </c>
      <c r="DS151" s="103">
        <f>GO!BP$17</f>
        <v>1069895</v>
      </c>
      <c r="DT151" s="103">
        <f>GO!BQ$17</f>
        <v>1128331</v>
      </c>
      <c r="DU151" s="103">
        <f>GO!BR$17</f>
        <v>1204025</v>
      </c>
      <c r="DV151" s="103">
        <f>GO!BS$17</f>
        <v>1319599</v>
      </c>
    </row>
    <row r="152" spans="73:126" ht="15" x14ac:dyDescent="0.25">
      <c r="BU152" s="97"/>
      <c r="BV152" s="97"/>
      <c r="BW152" s="97"/>
      <c r="BX152" s="97"/>
      <c r="BY152" s="97"/>
      <c r="BZ152" s="97"/>
      <c r="CA152" s="97"/>
      <c r="CB152" s="97"/>
      <c r="CC152" s="97"/>
      <c r="CD152" s="97"/>
      <c r="CE152" s="103"/>
      <c r="CF152" s="103"/>
      <c r="CG152" s="103"/>
      <c r="CH152" s="103"/>
      <c r="CI152" s="103"/>
      <c r="CJ152" s="103"/>
      <c r="CK152" s="103"/>
      <c r="CL152" s="103"/>
      <c r="CM152" s="103"/>
      <c r="CN152" s="103"/>
      <c r="CO152" s="103"/>
      <c r="CP152" s="103"/>
      <c r="CQ152" s="103"/>
      <c r="CR152" s="103"/>
      <c r="CS152" s="103"/>
      <c r="CT152" s="103"/>
      <c r="CU152" s="103"/>
      <c r="CV152" s="103"/>
      <c r="CW152" s="103"/>
      <c r="CX152" s="103"/>
      <c r="CY152" s="103"/>
      <c r="CZ152" s="103"/>
      <c r="DA152" s="103"/>
      <c r="DB152" s="103"/>
      <c r="DC152" s="103"/>
      <c r="DD152" s="103"/>
      <c r="DE152" s="103"/>
      <c r="DF152" s="103"/>
      <c r="DG152" s="103"/>
      <c r="DH152" s="103"/>
      <c r="DI152" s="103"/>
      <c r="DJ152" s="103"/>
      <c r="DK152" s="103"/>
      <c r="DL152" s="103"/>
      <c r="DM152" s="103"/>
      <c r="DN152" s="103"/>
      <c r="DO152" s="103"/>
      <c r="DP152" s="103"/>
      <c r="DQ152" s="103"/>
      <c r="DR152" s="103"/>
      <c r="DS152" s="103"/>
      <c r="DT152" s="103"/>
      <c r="DU152" s="103"/>
      <c r="DV152" s="103"/>
    </row>
    <row r="153" spans="73:126" ht="15" x14ac:dyDescent="0.25">
      <c r="BU153" s="97"/>
      <c r="BV153" s="97"/>
      <c r="BW153" s="97"/>
      <c r="BX153" s="97"/>
      <c r="BY153" s="97"/>
      <c r="BZ153" s="97" t="s">
        <v>1255</v>
      </c>
      <c r="CA153" s="97"/>
      <c r="CB153" s="97"/>
      <c r="CC153" s="97"/>
      <c r="CD153" s="97"/>
      <c r="CE153" s="103"/>
      <c r="CF153" s="103"/>
      <c r="CG153" s="103"/>
      <c r="CH153" s="103"/>
      <c r="CI153" s="103"/>
      <c r="CJ153" s="103"/>
      <c r="CK153" s="103"/>
      <c r="CL153" s="103"/>
      <c r="CM153" s="103"/>
      <c r="CN153" s="103"/>
      <c r="CO153" s="103"/>
      <c r="CP153" s="103"/>
      <c r="CQ153" s="103"/>
      <c r="CR153" s="103"/>
      <c r="CS153" s="103"/>
      <c r="CT153" s="103"/>
      <c r="CU153" s="103"/>
      <c r="CV153" s="103"/>
      <c r="CW153" s="103"/>
      <c r="CX153" s="103"/>
      <c r="CY153" s="103"/>
      <c r="CZ153" s="103"/>
      <c r="DA153" s="103"/>
      <c r="DB153" s="103"/>
      <c r="DC153" s="103"/>
      <c r="DD153" s="103"/>
      <c r="DE153" s="103"/>
      <c r="DF153" s="103"/>
      <c r="DG153" s="103"/>
      <c r="DH153" s="103"/>
      <c r="DI153" s="103"/>
      <c r="DJ153" s="103"/>
      <c r="DK153" s="103"/>
      <c r="DL153" s="103"/>
      <c r="DM153" s="103"/>
      <c r="DN153" s="103"/>
      <c r="DO153" s="103"/>
      <c r="DP153" s="103"/>
      <c r="DQ153" s="103"/>
      <c r="DR153" s="103"/>
      <c r="DS153" s="103"/>
      <c r="DT153" s="103"/>
      <c r="DU153" s="103"/>
      <c r="DV153" s="103"/>
    </row>
    <row r="154" spans="73:126" ht="15" x14ac:dyDescent="0.25">
      <c r="BU154" s="97"/>
      <c r="BV154" s="97"/>
      <c r="BW154" s="97"/>
      <c r="BX154" s="97"/>
      <c r="BY154" s="97"/>
      <c r="BZ154" s="97" t="s">
        <v>1252</v>
      </c>
      <c r="CA154" s="97"/>
      <c r="CB154" s="42">
        <f t="shared" ref="CB154:DV154" si="48">Y9</f>
        <v>51.008000000000003</v>
      </c>
      <c r="CC154" s="42">
        <f t="shared" si="48"/>
        <v>51.805</v>
      </c>
      <c r="CD154" s="42">
        <f t="shared" si="48"/>
        <v>53.902000000000001</v>
      </c>
      <c r="CE154" s="42">
        <f t="shared" si="48"/>
        <v>56.725000000000001</v>
      </c>
      <c r="CF154" s="42">
        <f t="shared" si="48"/>
        <v>57.072000000000003</v>
      </c>
      <c r="CG154" s="42">
        <f t="shared" si="48"/>
        <v>54.618000000000002</v>
      </c>
      <c r="CH154" s="42">
        <f t="shared" si="48"/>
        <v>57.23</v>
      </c>
      <c r="CI154" s="42">
        <f t="shared" si="48"/>
        <v>58.469000000000001</v>
      </c>
      <c r="CJ154" s="42">
        <f t="shared" si="48"/>
        <v>60.957000000000001</v>
      </c>
      <c r="CK154" s="42">
        <f t="shared" si="48"/>
        <v>63.542000000000002</v>
      </c>
      <c r="CL154" s="42">
        <f t="shared" si="48"/>
        <v>66.581000000000003</v>
      </c>
      <c r="CM154" s="42">
        <f t="shared" si="48"/>
        <v>64.421000000000006</v>
      </c>
      <c r="CN154" s="42">
        <f t="shared" si="48"/>
        <v>68.451999999999998</v>
      </c>
      <c r="CO154" s="42">
        <f t="shared" si="48"/>
        <v>68.893000000000001</v>
      </c>
      <c r="CP154" s="42">
        <f t="shared" si="48"/>
        <v>60.683</v>
      </c>
      <c r="CQ154" s="42">
        <f t="shared" si="48"/>
        <v>68.787999999999997</v>
      </c>
      <c r="CR154" s="42">
        <f t="shared" si="48"/>
        <v>71.954999999999998</v>
      </c>
      <c r="CS154" s="42">
        <f t="shared" si="48"/>
        <v>71.212000000000003</v>
      </c>
      <c r="CT154" s="42">
        <f t="shared" si="48"/>
        <v>73.765000000000001</v>
      </c>
      <c r="CU154" s="42">
        <f t="shared" si="48"/>
        <v>70.775999999999996</v>
      </c>
      <c r="CV154" s="42">
        <f t="shared" si="48"/>
        <v>74.28</v>
      </c>
      <c r="CW154" s="42">
        <f t="shared" si="48"/>
        <v>77.108000000000004</v>
      </c>
      <c r="CX154" s="42">
        <f t="shared" si="48"/>
        <v>77.781999999999996</v>
      </c>
      <c r="CY154" s="42">
        <f t="shared" si="48"/>
        <v>81.888000000000005</v>
      </c>
      <c r="CZ154" s="42">
        <f t="shared" si="48"/>
        <v>79.844999999999999</v>
      </c>
      <c r="DA154" s="42">
        <f t="shared" si="48"/>
        <v>86.712999999999994</v>
      </c>
      <c r="DB154" s="42">
        <f t="shared" si="48"/>
        <v>83.686999999999998</v>
      </c>
      <c r="DC154" s="42">
        <f t="shared" si="48"/>
        <v>84.977999999999994</v>
      </c>
      <c r="DD154" s="42">
        <f t="shared" si="48"/>
        <v>89.372</v>
      </c>
      <c r="DE154" s="42">
        <f t="shared" si="48"/>
        <v>91.207999999999998</v>
      </c>
      <c r="DF154" s="42">
        <f t="shared" si="48"/>
        <v>94.516999999999996</v>
      </c>
      <c r="DG154" s="42">
        <f t="shared" si="48"/>
        <v>93.168000000000006</v>
      </c>
      <c r="DH154" s="42">
        <f t="shared" si="48"/>
        <v>92.557000000000002</v>
      </c>
      <c r="DI154" s="42">
        <f t="shared" si="48"/>
        <v>92.725999999999999</v>
      </c>
      <c r="DJ154" s="42">
        <f t="shared" si="48"/>
        <v>95.388000000000005</v>
      </c>
      <c r="DK154" s="42">
        <f t="shared" si="48"/>
        <v>98.662999999999997</v>
      </c>
      <c r="DL154" s="42">
        <f t="shared" si="48"/>
        <v>99.662999999999997</v>
      </c>
      <c r="DM154" s="42">
        <f t="shared" si="48"/>
        <v>100.226</v>
      </c>
      <c r="DN154" s="42">
        <f t="shared" si="48"/>
        <v>98.438000000000002</v>
      </c>
      <c r="DO154" s="42">
        <f t="shared" si="48"/>
        <v>97.113</v>
      </c>
      <c r="DP154" s="42">
        <f t="shared" si="48"/>
        <v>100</v>
      </c>
      <c r="DQ154" s="42">
        <f t="shared" si="48"/>
        <v>101.252</v>
      </c>
      <c r="DR154" s="42">
        <f t="shared" si="48"/>
        <v>97.902000000000001</v>
      </c>
      <c r="DS154" s="42">
        <f t="shared" si="48"/>
        <v>96.566999999999993</v>
      </c>
      <c r="DT154" s="42">
        <f t="shared" si="48"/>
        <v>102.264</v>
      </c>
      <c r="DU154" s="42">
        <f t="shared" si="48"/>
        <v>104.396</v>
      </c>
      <c r="DV154" s="42">
        <f t="shared" si="48"/>
        <v>107.136</v>
      </c>
    </row>
    <row r="155" spans="73:126" ht="15" x14ac:dyDescent="0.25">
      <c r="BU155" s="97"/>
      <c r="BV155" s="97"/>
      <c r="BW155" s="97"/>
      <c r="BX155" s="97"/>
      <c r="BY155" s="97"/>
      <c r="BZ155" s="97" t="s">
        <v>1253</v>
      </c>
      <c r="CA155" s="97"/>
      <c r="CB155" s="42">
        <f t="shared" ref="CB155:DV155" si="49">Y12</f>
        <v>78.230999999999995</v>
      </c>
      <c r="CC155" s="42">
        <f t="shared" si="49"/>
        <v>80.281999999999996</v>
      </c>
      <c r="CD155" s="42">
        <f t="shared" si="49"/>
        <v>76.685000000000002</v>
      </c>
      <c r="CE155" s="42">
        <f t="shared" si="49"/>
        <v>77.67</v>
      </c>
      <c r="CF155" s="42">
        <f t="shared" si="49"/>
        <v>81.257000000000005</v>
      </c>
      <c r="CG155" s="42">
        <f t="shared" si="49"/>
        <v>84.207999999999998</v>
      </c>
      <c r="CH155" s="42">
        <f t="shared" si="49"/>
        <v>81.198999999999998</v>
      </c>
      <c r="CI155" s="42">
        <f t="shared" si="49"/>
        <v>82.891999999999996</v>
      </c>
      <c r="CJ155" s="42">
        <f t="shared" si="49"/>
        <v>85.453999999999994</v>
      </c>
      <c r="CK155" s="42">
        <f t="shared" si="49"/>
        <v>88.86</v>
      </c>
      <c r="CL155" s="42">
        <f t="shared" si="49"/>
        <v>92.266000000000005</v>
      </c>
      <c r="CM155" s="42">
        <f t="shared" si="49"/>
        <v>95.738</v>
      </c>
      <c r="CN155" s="42">
        <f t="shared" si="49"/>
        <v>97.111999999999995</v>
      </c>
      <c r="CO155" s="42">
        <f t="shared" si="49"/>
        <v>89.986000000000004</v>
      </c>
      <c r="CP155" s="42">
        <f t="shared" si="49"/>
        <v>85.346999999999994</v>
      </c>
      <c r="CQ155" s="42">
        <f t="shared" si="49"/>
        <v>93.274000000000001</v>
      </c>
      <c r="CR155" s="42">
        <f t="shared" si="49"/>
        <v>90.74</v>
      </c>
      <c r="CS155" s="42">
        <f t="shared" si="49"/>
        <v>82.667000000000002</v>
      </c>
      <c r="CT155" s="42">
        <f t="shared" si="49"/>
        <v>83.164000000000001</v>
      </c>
      <c r="CU155" s="42">
        <f t="shared" si="49"/>
        <v>88.135999999999996</v>
      </c>
      <c r="CV155" s="42">
        <f t="shared" si="49"/>
        <v>85.346000000000004</v>
      </c>
      <c r="CW155" s="42">
        <f t="shared" si="49"/>
        <v>88.721999999999994</v>
      </c>
      <c r="CX155" s="42">
        <f t="shared" si="49"/>
        <v>90.995000000000005</v>
      </c>
      <c r="CY155" s="42">
        <f t="shared" si="49"/>
        <v>87.43</v>
      </c>
      <c r="CZ155" s="42">
        <f t="shared" si="49"/>
        <v>88.564999999999998</v>
      </c>
      <c r="DA155" s="42">
        <f t="shared" si="49"/>
        <v>89.929000000000002</v>
      </c>
      <c r="DB155" s="42">
        <f t="shared" si="49"/>
        <v>88.623000000000005</v>
      </c>
      <c r="DC155" s="42">
        <f t="shared" si="49"/>
        <v>90.83</v>
      </c>
      <c r="DD155" s="42">
        <f t="shared" si="49"/>
        <v>95.453999999999994</v>
      </c>
      <c r="DE155" s="42">
        <f t="shared" si="49"/>
        <v>94.391999999999996</v>
      </c>
      <c r="DF155" s="42">
        <f t="shared" si="49"/>
        <v>90.748000000000005</v>
      </c>
      <c r="DG155" s="42">
        <f t="shared" si="49"/>
        <v>95.632000000000005</v>
      </c>
      <c r="DH155" s="42">
        <f t="shared" si="49"/>
        <v>100.694</v>
      </c>
      <c r="DI155" s="42">
        <f t="shared" si="49"/>
        <v>92.605000000000004</v>
      </c>
      <c r="DJ155" s="42">
        <f t="shared" si="49"/>
        <v>93.709000000000003</v>
      </c>
      <c r="DK155" s="42">
        <f t="shared" si="49"/>
        <v>95.299000000000007</v>
      </c>
      <c r="DL155" s="42">
        <f t="shared" si="49"/>
        <v>98.221000000000004</v>
      </c>
      <c r="DM155" s="42">
        <f t="shared" si="49"/>
        <v>102.611</v>
      </c>
      <c r="DN155" s="42">
        <f t="shared" si="49"/>
        <v>103.28</v>
      </c>
      <c r="DO155" s="42">
        <f t="shared" si="49"/>
        <v>105.852</v>
      </c>
      <c r="DP155" s="42">
        <f t="shared" si="49"/>
        <v>100</v>
      </c>
      <c r="DQ155" s="42">
        <f t="shared" si="49"/>
        <v>102.837</v>
      </c>
      <c r="DR155" s="42">
        <f t="shared" si="49"/>
        <v>110.806</v>
      </c>
      <c r="DS155" s="42">
        <f t="shared" si="49"/>
        <v>120.16</v>
      </c>
      <c r="DT155" s="42">
        <f t="shared" si="49"/>
        <v>127.39</v>
      </c>
      <c r="DU155" s="42">
        <f t="shared" si="49"/>
        <v>140.047</v>
      </c>
      <c r="DV155" s="42">
        <f t="shared" si="49"/>
        <v>126.645</v>
      </c>
    </row>
    <row r="156" spans="73:126" ht="15" x14ac:dyDescent="0.25">
      <c r="BU156" s="97"/>
      <c r="BV156" s="97"/>
      <c r="BW156" s="97"/>
      <c r="BX156" s="97"/>
      <c r="BY156" s="97"/>
      <c r="BZ156" s="97" t="s">
        <v>1254</v>
      </c>
      <c r="CA156" s="97"/>
      <c r="CB156" s="42">
        <f t="shared" ref="CB156:DV156" si="50">Y17</f>
        <v>66.924999999999997</v>
      </c>
      <c r="CC156" s="42">
        <f t="shared" si="50"/>
        <v>64.652000000000001</v>
      </c>
      <c r="CD156" s="42">
        <f t="shared" si="50"/>
        <v>71.756</v>
      </c>
      <c r="CE156" s="42">
        <f t="shared" si="50"/>
        <v>78.37</v>
      </c>
      <c r="CF156" s="42">
        <f t="shared" si="50"/>
        <v>79.311000000000007</v>
      </c>
      <c r="CG156" s="42">
        <f t="shared" si="50"/>
        <v>69.825000000000003</v>
      </c>
      <c r="CH156" s="42">
        <f t="shared" si="50"/>
        <v>62.466000000000001</v>
      </c>
      <c r="CI156" s="42">
        <f t="shared" si="50"/>
        <v>67.283000000000001</v>
      </c>
      <c r="CJ156" s="42">
        <f t="shared" si="50"/>
        <v>72.599999999999994</v>
      </c>
      <c r="CK156" s="42">
        <f t="shared" si="50"/>
        <v>78.430999999999997</v>
      </c>
      <c r="CL156" s="42">
        <f t="shared" si="50"/>
        <v>79.95</v>
      </c>
      <c r="CM156" s="42">
        <f t="shared" si="50"/>
        <v>72.257999999999996</v>
      </c>
      <c r="CN156" s="42">
        <f t="shared" si="50"/>
        <v>71.159000000000006</v>
      </c>
      <c r="CO156" s="42">
        <f t="shared" si="50"/>
        <v>66.367000000000004</v>
      </c>
      <c r="CP156" s="42">
        <f t="shared" si="50"/>
        <v>73.421999999999997</v>
      </c>
      <c r="CQ156" s="42">
        <f t="shared" si="50"/>
        <v>83.971999999999994</v>
      </c>
      <c r="CR156" s="42">
        <f t="shared" si="50"/>
        <v>90.334000000000003</v>
      </c>
      <c r="CS156" s="42">
        <f t="shared" si="50"/>
        <v>94.394999999999996</v>
      </c>
      <c r="CT156" s="42">
        <f t="shared" si="50"/>
        <v>96.775000000000006</v>
      </c>
      <c r="CU156" s="42">
        <f t="shared" si="50"/>
        <v>95.905000000000001</v>
      </c>
      <c r="CV156" s="42">
        <f t="shared" si="50"/>
        <v>94.706999999999994</v>
      </c>
      <c r="CW156" s="42">
        <f t="shared" si="50"/>
        <v>92.733999999999995</v>
      </c>
      <c r="CX156" s="42">
        <f t="shared" si="50"/>
        <v>84.784000000000006</v>
      </c>
      <c r="CY156" s="42">
        <f t="shared" si="50"/>
        <v>87.73</v>
      </c>
      <c r="CZ156" s="42">
        <f t="shared" si="50"/>
        <v>90.608000000000004</v>
      </c>
      <c r="DA156" s="42">
        <f t="shared" si="50"/>
        <v>94.936000000000007</v>
      </c>
      <c r="DB156" s="42">
        <f t="shared" si="50"/>
        <v>96.233000000000004</v>
      </c>
      <c r="DC156" s="42">
        <f t="shared" si="50"/>
        <v>103.321</v>
      </c>
      <c r="DD156" s="42">
        <f t="shared" si="50"/>
        <v>107.29900000000001</v>
      </c>
      <c r="DE156" s="42">
        <f t="shared" si="50"/>
        <v>113.377</v>
      </c>
      <c r="DF156" s="42">
        <f t="shared" si="50"/>
        <v>118.173</v>
      </c>
      <c r="DG156" s="42">
        <f t="shared" si="50"/>
        <v>123.321</v>
      </c>
      <c r="DH156" s="42">
        <f t="shared" si="50"/>
        <v>124.33199999999999</v>
      </c>
      <c r="DI156" s="42">
        <f t="shared" si="50"/>
        <v>122.622</v>
      </c>
      <c r="DJ156" s="42">
        <f t="shared" si="50"/>
        <v>126.58499999999999</v>
      </c>
      <c r="DK156" s="42">
        <f t="shared" si="50"/>
        <v>131.66200000000001</v>
      </c>
      <c r="DL156" s="42">
        <f t="shared" si="50"/>
        <v>135.00700000000001</v>
      </c>
      <c r="DM156" s="42">
        <f t="shared" si="50"/>
        <v>131.82499999999999</v>
      </c>
      <c r="DN156" s="42">
        <f t="shared" si="50"/>
        <v>124.625</v>
      </c>
      <c r="DO156" s="42">
        <f t="shared" si="50"/>
        <v>115.264</v>
      </c>
      <c r="DP156" s="42">
        <f t="shared" si="50"/>
        <v>100</v>
      </c>
      <c r="DQ156" s="42">
        <f t="shared" si="50"/>
        <v>92.444000000000003</v>
      </c>
      <c r="DR156" s="42">
        <f t="shared" si="50"/>
        <v>89.716999999999999</v>
      </c>
      <c r="DS156" s="42">
        <f t="shared" si="50"/>
        <v>92.823999999999998</v>
      </c>
      <c r="DT156" s="42">
        <f t="shared" si="50"/>
        <v>95.278000000000006</v>
      </c>
      <c r="DU156" s="42">
        <f t="shared" si="50"/>
        <v>98.236999999999995</v>
      </c>
      <c r="DV156" s="42">
        <f t="shared" si="50"/>
        <v>106.59</v>
      </c>
    </row>
    <row r="157" spans="73:126" ht="15" x14ac:dyDescent="0.25">
      <c r="BU157" s="97"/>
      <c r="BV157" s="97"/>
      <c r="BW157" s="97"/>
      <c r="BX157" s="97"/>
      <c r="BY157" s="97"/>
      <c r="BZ157" s="97"/>
      <c r="CA157" s="97"/>
      <c r="CB157" s="97"/>
      <c r="CC157" s="97"/>
      <c r="CD157" s="97"/>
      <c r="CE157" s="103"/>
      <c r="CF157" s="103"/>
      <c r="CG157" s="103"/>
      <c r="CH157" s="103"/>
      <c r="CI157" s="103"/>
      <c r="CJ157" s="103"/>
      <c r="CK157" s="103"/>
      <c r="CL157" s="103"/>
      <c r="CM157" s="103"/>
      <c r="CN157" s="103"/>
      <c r="CO157" s="103"/>
      <c r="CP157" s="103"/>
      <c r="CQ157" s="103"/>
      <c r="CR157" s="103"/>
      <c r="CS157" s="103"/>
      <c r="CT157" s="103"/>
      <c r="CU157" s="103"/>
      <c r="CV157" s="103"/>
      <c r="CW157" s="103"/>
      <c r="CX157" s="103"/>
      <c r="CY157" s="103"/>
      <c r="CZ157" s="103"/>
      <c r="DA157" s="103"/>
      <c r="DB157" s="103"/>
      <c r="DC157" s="103"/>
      <c r="DD157" s="103"/>
      <c r="DE157" s="103"/>
      <c r="DF157" s="103"/>
      <c r="DG157" s="103"/>
      <c r="DH157" s="103"/>
      <c r="DI157" s="103"/>
      <c r="DJ157" s="103"/>
      <c r="DK157" s="103"/>
      <c r="DL157" s="103"/>
      <c r="DM157" s="103"/>
      <c r="DN157" s="103"/>
      <c r="DO157" s="103"/>
      <c r="DP157" s="103"/>
      <c r="DQ157" s="103"/>
      <c r="DR157" s="103"/>
      <c r="DS157" s="103"/>
      <c r="DT157" s="103"/>
      <c r="DU157" s="103"/>
      <c r="DV157" s="103"/>
    </row>
    <row r="158" spans="73:126" ht="15" x14ac:dyDescent="0.25">
      <c r="BU158" s="97"/>
      <c r="BV158" s="97"/>
      <c r="BW158" s="97"/>
      <c r="BX158" s="97"/>
      <c r="BY158" s="97"/>
      <c r="BZ158" s="97" t="s">
        <v>1256</v>
      </c>
      <c r="CA158" s="97"/>
      <c r="CB158" s="97"/>
      <c r="CC158" s="97"/>
      <c r="CD158" s="97"/>
      <c r="CE158" s="103"/>
      <c r="CF158" s="103"/>
      <c r="CG158" s="103"/>
      <c r="CH158" s="103"/>
      <c r="CI158" s="103"/>
      <c r="CJ158" s="103"/>
      <c r="CK158" s="103"/>
      <c r="CL158" s="103"/>
      <c r="CM158" s="103"/>
      <c r="CN158" s="103"/>
      <c r="CO158" s="103"/>
      <c r="CP158" s="103"/>
      <c r="CQ158" s="103"/>
      <c r="CR158" s="103"/>
      <c r="CS158" s="103"/>
      <c r="CT158" s="103"/>
      <c r="CU158" s="103"/>
      <c r="CV158" s="103"/>
      <c r="CW158" s="103"/>
      <c r="CX158" s="103"/>
      <c r="CY158" s="103"/>
      <c r="CZ158" s="103"/>
      <c r="DA158" s="103"/>
      <c r="DB158" s="103"/>
      <c r="DC158" s="103"/>
      <c r="DD158" s="103"/>
      <c r="DE158" s="103"/>
      <c r="DF158" s="103"/>
      <c r="DG158" s="103"/>
      <c r="DH158" s="103"/>
      <c r="DI158" s="103"/>
      <c r="DJ158" s="103"/>
      <c r="DK158" s="103"/>
      <c r="DL158" s="103"/>
      <c r="DM158" s="103"/>
      <c r="DN158" s="103"/>
      <c r="DO158" s="103"/>
      <c r="DP158" s="103"/>
      <c r="DQ158" s="103"/>
      <c r="DR158" s="103"/>
      <c r="DS158" s="103"/>
      <c r="DT158" s="103"/>
      <c r="DU158" s="103"/>
      <c r="DV158" s="103"/>
    </row>
    <row r="159" spans="73:126" ht="15" x14ac:dyDescent="0.25">
      <c r="BU159" s="97"/>
      <c r="BV159" s="97"/>
      <c r="BW159" s="97"/>
      <c r="BX159" s="97"/>
      <c r="BY159" s="97"/>
      <c r="BZ159" s="97" t="s">
        <v>1252</v>
      </c>
      <c r="CA159" s="97"/>
      <c r="CB159" s="97"/>
      <c r="CC159" s="97">
        <f t="shared" ref="CC159:DV159" si="51">CC154/CB154*CB149</f>
        <v>58093.75</v>
      </c>
      <c r="CD159" s="97">
        <f t="shared" si="51"/>
        <v>61913.686130682363</v>
      </c>
      <c r="CE159" s="97">
        <f t="shared" si="51"/>
        <v>67710.719917628288</v>
      </c>
      <c r="CF159" s="97">
        <f t="shared" si="51"/>
        <v>75317.936007051569</v>
      </c>
      <c r="CG159" s="97">
        <f t="shared" si="51"/>
        <v>100273.67924726661</v>
      </c>
      <c r="CH159" s="97">
        <f t="shared" si="51"/>
        <v>111683.26888571531</v>
      </c>
      <c r="CI159" s="97">
        <f t="shared" si="51"/>
        <v>110505.69484536083</v>
      </c>
      <c r="CJ159" s="97">
        <f t="shared" si="51"/>
        <v>117926.23682635244</v>
      </c>
      <c r="CK159" s="97">
        <f t="shared" si="51"/>
        <v>124661.4462654002</v>
      </c>
      <c r="CL159" s="97">
        <f t="shared" si="51"/>
        <v>147124.2899027415</v>
      </c>
      <c r="CM159" s="97">
        <f t="shared" si="51"/>
        <v>160187.98664784248</v>
      </c>
      <c r="CN159" s="97">
        <f t="shared" si="51"/>
        <v>172943.28042098074</v>
      </c>
      <c r="CO159" s="97">
        <f t="shared" si="51"/>
        <v>179895.55297142523</v>
      </c>
      <c r="CP159" s="97">
        <f t="shared" si="51"/>
        <v>150766.33347364754</v>
      </c>
      <c r="CQ159" s="97">
        <f t="shared" si="51"/>
        <v>177090.87058978624</v>
      </c>
      <c r="CR159" s="97">
        <f t="shared" si="51"/>
        <v>190337.43966970986</v>
      </c>
      <c r="CS159" s="97">
        <f t="shared" si="51"/>
        <v>170725.71029115422</v>
      </c>
      <c r="CT159" s="97">
        <f t="shared" si="51"/>
        <v>171644.60428017747</v>
      </c>
      <c r="CU159" s="97">
        <f t="shared" si="51"/>
        <v>168001.96938927675</v>
      </c>
      <c r="CV159" s="97">
        <f t="shared" si="51"/>
        <v>192307.70430654462</v>
      </c>
      <c r="CW159" s="97">
        <f t="shared" si="51"/>
        <v>209664.62439418418</v>
      </c>
      <c r="CX159" s="97">
        <f t="shared" si="51"/>
        <v>213039.03519738547</v>
      </c>
      <c r="CY159" s="97">
        <f t="shared" si="51"/>
        <v>216264.87938083365</v>
      </c>
      <c r="CZ159" s="97">
        <f t="shared" si="51"/>
        <v>211594.90529747948</v>
      </c>
      <c r="DA159" s="97">
        <f t="shared" si="51"/>
        <v>237393.4671300645</v>
      </c>
      <c r="DB159" s="97">
        <f t="shared" si="51"/>
        <v>229415.66382203362</v>
      </c>
      <c r="DC159" s="97">
        <f t="shared" si="51"/>
        <v>236242.02843930357</v>
      </c>
      <c r="DD159" s="97">
        <f t="shared" si="51"/>
        <v>268811.17865800561</v>
      </c>
      <c r="DE159" s="97">
        <f t="shared" si="51"/>
        <v>263086.88994315895</v>
      </c>
      <c r="DF159" s="97">
        <f t="shared" si="51"/>
        <v>258764.22556135425</v>
      </c>
      <c r="DG159" s="97">
        <f t="shared" si="51"/>
        <v>241747.68204661598</v>
      </c>
      <c r="DH159" s="97">
        <f t="shared" si="51"/>
        <v>241935.89946118838</v>
      </c>
      <c r="DI159" s="97">
        <f t="shared" si="51"/>
        <v>251691.72680618428</v>
      </c>
      <c r="DJ159" s="97">
        <f t="shared" si="51"/>
        <v>248264.33112611351</v>
      </c>
      <c r="DK159" s="97">
        <f t="shared" si="51"/>
        <v>277358.58573405456</v>
      </c>
      <c r="DL159" s="97">
        <f t="shared" si="51"/>
        <v>310267.16298916517</v>
      </c>
      <c r="DM159" s="97">
        <f t="shared" si="51"/>
        <v>301325.63797999261</v>
      </c>
      <c r="DN159" s="97">
        <f t="shared" si="51"/>
        <v>298084.67425618105</v>
      </c>
      <c r="DO159" s="97">
        <f t="shared" si="51"/>
        <v>342272.07425994024</v>
      </c>
      <c r="DP159" s="97">
        <f t="shared" si="51"/>
        <v>391851.76032045146</v>
      </c>
      <c r="DQ159" s="97">
        <f t="shared" si="51"/>
        <v>346205.90099999995</v>
      </c>
      <c r="DR159" s="97">
        <f t="shared" si="51"/>
        <v>360419.21447477583</v>
      </c>
      <c r="DS159" s="97">
        <f t="shared" si="51"/>
        <v>428733.9256297113</v>
      </c>
      <c r="DT159" s="97">
        <f t="shared" si="51"/>
        <v>473689.66069154063</v>
      </c>
      <c r="DU159" s="97">
        <f t="shared" si="51"/>
        <v>492285.57333959162</v>
      </c>
      <c r="DV159" s="97">
        <f t="shared" si="51"/>
        <v>501653.7804513583</v>
      </c>
    </row>
    <row r="160" spans="73:126" ht="15" x14ac:dyDescent="0.25">
      <c r="BU160" s="97"/>
      <c r="BV160" s="97"/>
      <c r="BW160" s="97"/>
      <c r="BX160" s="97"/>
      <c r="BY160" s="97"/>
      <c r="BZ160" s="97" t="s">
        <v>1253</v>
      </c>
      <c r="CA160" s="97"/>
      <c r="CB160" s="97"/>
      <c r="CC160" s="97">
        <f t="shared" ref="CC160:DV160" si="52">CC155/CB155*CB150</f>
        <v>27799.198501872659</v>
      </c>
      <c r="CD160" s="97">
        <f t="shared" si="52"/>
        <v>28557.477952716676</v>
      </c>
      <c r="CE160" s="97">
        <f t="shared" si="52"/>
        <v>30309.379278868095</v>
      </c>
      <c r="CF160" s="97">
        <f t="shared" si="52"/>
        <v>32536.2778421527</v>
      </c>
      <c r="CG160" s="97">
        <f t="shared" si="52"/>
        <v>37959.250673788105</v>
      </c>
      <c r="CH160" s="97">
        <f t="shared" si="52"/>
        <v>55085.683937393122</v>
      </c>
      <c r="CI160" s="97">
        <f t="shared" si="52"/>
        <v>69013.544107686044</v>
      </c>
      <c r="CJ160" s="97">
        <f t="shared" si="52"/>
        <v>76609.842952275241</v>
      </c>
      <c r="CK160" s="97">
        <f t="shared" si="52"/>
        <v>87916.849064994036</v>
      </c>
      <c r="CL160" s="97">
        <f t="shared" si="52"/>
        <v>101156.18109385551</v>
      </c>
      <c r="CM160" s="97">
        <f t="shared" si="52"/>
        <v>130963.47443261874</v>
      </c>
      <c r="CN160" s="97">
        <f t="shared" si="52"/>
        <v>176300.40602477593</v>
      </c>
      <c r="CO160" s="97">
        <f t="shared" si="52"/>
        <v>209603.48022901395</v>
      </c>
      <c r="CP160" s="97">
        <f t="shared" si="52"/>
        <v>204348.7123774809</v>
      </c>
      <c r="CQ160" s="97">
        <f t="shared" si="52"/>
        <v>211121.39906499351</v>
      </c>
      <c r="CR160" s="97">
        <f t="shared" si="52"/>
        <v>201721.73060016724</v>
      </c>
      <c r="CS160" s="97">
        <f t="shared" si="52"/>
        <v>176073.23954154729</v>
      </c>
      <c r="CT160" s="97">
        <f t="shared" si="52"/>
        <v>130918.38707101988</v>
      </c>
      <c r="CU160" s="97">
        <f t="shared" si="52"/>
        <v>141999.59722957047</v>
      </c>
      <c r="CV160" s="97">
        <f t="shared" si="52"/>
        <v>131180.64439048743</v>
      </c>
      <c r="CW160" s="97">
        <f t="shared" si="52"/>
        <v>147315.56979823305</v>
      </c>
      <c r="CX160" s="97">
        <f t="shared" si="52"/>
        <v>164237.55466513379</v>
      </c>
      <c r="CY160" s="97">
        <f t="shared" si="52"/>
        <v>146467.70921479203</v>
      </c>
      <c r="CZ160" s="97">
        <f t="shared" si="52"/>
        <v>147074.82957794805</v>
      </c>
      <c r="DA160" s="97">
        <f t="shared" si="52"/>
        <v>146601.58258905887</v>
      </c>
      <c r="DB160" s="97">
        <f t="shared" si="52"/>
        <v>139931.88250731133</v>
      </c>
      <c r="DC160" s="97">
        <f t="shared" si="52"/>
        <v>143688.35979373299</v>
      </c>
      <c r="DD160" s="97">
        <f t="shared" si="52"/>
        <v>173233.82437520643</v>
      </c>
      <c r="DE160" s="97">
        <f t="shared" si="52"/>
        <v>172261.8894965114</v>
      </c>
      <c r="DF160" s="97">
        <f t="shared" si="52"/>
        <v>143330.53996101365</v>
      </c>
      <c r="DG160" s="97">
        <f t="shared" si="52"/>
        <v>162233.38405254111</v>
      </c>
      <c r="DH160" s="97">
        <f t="shared" si="52"/>
        <v>227702.87836707378</v>
      </c>
      <c r="DI160" s="97">
        <f t="shared" si="52"/>
        <v>206225.32221383599</v>
      </c>
      <c r="DJ160" s="97">
        <f t="shared" si="52"/>
        <v>196300.64782679119</v>
      </c>
      <c r="DK160" s="97">
        <f t="shared" si="52"/>
        <v>254797.11931618094</v>
      </c>
      <c r="DL160" s="97">
        <f t="shared" si="52"/>
        <v>306895.92006212025</v>
      </c>
      <c r="DM160" s="97">
        <f t="shared" si="52"/>
        <v>409273.9414585476</v>
      </c>
      <c r="DN160" s="97">
        <f t="shared" si="52"/>
        <v>442791.19626550761</v>
      </c>
      <c r="DO160" s="97">
        <f t="shared" si="52"/>
        <v>483188.55243996903</v>
      </c>
      <c r="DP160" s="97">
        <f t="shared" si="52"/>
        <v>559615.31194497983</v>
      </c>
      <c r="DQ160" s="97">
        <f t="shared" si="52"/>
        <v>391196.06147999997</v>
      </c>
      <c r="DR160" s="97">
        <f t="shared" si="52"/>
        <v>499223.39158085128</v>
      </c>
      <c r="DS160" s="97">
        <f t="shared" si="52"/>
        <v>603014.38117069472</v>
      </c>
      <c r="DT160" s="97">
        <f t="shared" si="52"/>
        <v>604490.78204061254</v>
      </c>
      <c r="DU160" s="97">
        <f t="shared" si="52"/>
        <v>681499.76980924711</v>
      </c>
      <c r="DV160" s="97">
        <f t="shared" si="52"/>
        <v>602754.49170635571</v>
      </c>
    </row>
    <row r="161" spans="73:126" ht="15" x14ac:dyDescent="0.25">
      <c r="BU161" s="97"/>
      <c r="BV161" s="97"/>
      <c r="BW161" s="97"/>
      <c r="BX161" s="97"/>
      <c r="BY161" s="97"/>
      <c r="BZ161" s="97" t="s">
        <v>1254</v>
      </c>
      <c r="CA161" s="97"/>
      <c r="CB161" s="97"/>
      <c r="CC161" s="97">
        <f t="shared" ref="CC161:DV161" si="53">CC156/CB156*CB151</f>
        <v>101775.82081434442</v>
      </c>
      <c r="CD161" s="97">
        <f t="shared" si="53"/>
        <v>120379.8687124915</v>
      </c>
      <c r="CE161" s="97">
        <f t="shared" si="53"/>
        <v>140512.48648196665</v>
      </c>
      <c r="CF161" s="97">
        <f t="shared" si="53"/>
        <v>150355.92563480922</v>
      </c>
      <c r="CG161" s="97">
        <f t="shared" si="53"/>
        <v>143704.21851949918</v>
      </c>
      <c r="CH161" s="97">
        <f t="shared" si="53"/>
        <v>146527.83587540279</v>
      </c>
      <c r="CI161" s="97">
        <f t="shared" si="53"/>
        <v>173150.37591649857</v>
      </c>
      <c r="CJ161" s="97">
        <f t="shared" si="53"/>
        <v>195773.8745299704</v>
      </c>
      <c r="CK161" s="97">
        <f t="shared" si="53"/>
        <v>227624.91132231406</v>
      </c>
      <c r="CL161" s="97">
        <f t="shared" si="53"/>
        <v>257201.67089543678</v>
      </c>
      <c r="CM161" s="97">
        <f t="shared" si="53"/>
        <v>259519.64562851778</v>
      </c>
      <c r="CN161" s="97">
        <f t="shared" si="53"/>
        <v>284001.79484624544</v>
      </c>
      <c r="CO161" s="97">
        <f t="shared" si="53"/>
        <v>285179.72367515002</v>
      </c>
      <c r="CP161" s="97">
        <f t="shared" si="53"/>
        <v>327205.65687766502</v>
      </c>
      <c r="CQ161" s="97">
        <f t="shared" si="53"/>
        <v>380752.66748386045</v>
      </c>
      <c r="CR161" s="97">
        <f t="shared" si="53"/>
        <v>422255.40272948128</v>
      </c>
      <c r="CS161" s="97">
        <f t="shared" si="53"/>
        <v>451411.32292381604</v>
      </c>
      <c r="CT161" s="97">
        <f t="shared" si="53"/>
        <v>477312.61030774936</v>
      </c>
      <c r="CU161" s="97">
        <f t="shared" si="53"/>
        <v>489403.38842676306</v>
      </c>
      <c r="CV161" s="97">
        <f t="shared" si="53"/>
        <v>502721.80039622542</v>
      </c>
      <c r="CW161" s="97">
        <f t="shared" si="53"/>
        <v>512949.53321296209</v>
      </c>
      <c r="CX161" s="97">
        <f t="shared" si="53"/>
        <v>484723.58789656445</v>
      </c>
      <c r="CY161" s="97">
        <f t="shared" si="53"/>
        <v>507831.12308926211</v>
      </c>
      <c r="CZ161" s="97">
        <f t="shared" si="53"/>
        <v>531767.64181009913</v>
      </c>
      <c r="DA161" s="97">
        <f t="shared" si="53"/>
        <v>575938.22126081586</v>
      </c>
      <c r="DB161" s="97">
        <f t="shared" si="53"/>
        <v>605727.82097412995</v>
      </c>
      <c r="DC161" s="97">
        <f t="shared" si="53"/>
        <v>675787.17349557835</v>
      </c>
      <c r="DD161" s="97">
        <f t="shared" si="53"/>
        <v>716332.28215948364</v>
      </c>
      <c r="DE161" s="97">
        <f t="shared" si="53"/>
        <v>749782.93065173016</v>
      </c>
      <c r="DF161" s="97">
        <f t="shared" si="53"/>
        <v>807284.28281750262</v>
      </c>
      <c r="DG161" s="97">
        <f t="shared" si="53"/>
        <v>874967.25886623841</v>
      </c>
      <c r="DH161" s="97">
        <f t="shared" si="53"/>
        <v>919274.03498187661</v>
      </c>
      <c r="DI161" s="97">
        <f t="shared" si="53"/>
        <v>942039.97437506041</v>
      </c>
      <c r="DJ161" s="97">
        <f t="shared" si="53"/>
        <v>999209.27154181129</v>
      </c>
      <c r="DK161" s="97">
        <f t="shared" si="53"/>
        <v>1076643.2916538296</v>
      </c>
      <c r="DL161" s="97">
        <f t="shared" si="53"/>
        <v>1181763.9667329981</v>
      </c>
      <c r="DM161" s="97">
        <f t="shared" si="53"/>
        <v>1249953.5440754921</v>
      </c>
      <c r="DN161" s="97">
        <f t="shared" si="53"/>
        <v>1271537.0813578609</v>
      </c>
      <c r="DO161" s="97">
        <f t="shared" si="53"/>
        <v>1229531.3773640923</v>
      </c>
      <c r="DP161" s="97">
        <f t="shared" si="53"/>
        <v>1098363.7562465298</v>
      </c>
      <c r="DQ161" s="97">
        <f t="shared" si="53"/>
        <v>1007968.7006400001</v>
      </c>
      <c r="DR161" s="97">
        <f t="shared" si="53"/>
        <v>978550.39589373022</v>
      </c>
      <c r="DS161" s="97">
        <f t="shared" si="53"/>
        <v>1043485.4909548915</v>
      </c>
      <c r="DT161" s="97">
        <f t="shared" si="53"/>
        <v>1098179.9514134275</v>
      </c>
      <c r="DU161" s="97">
        <f t="shared" si="53"/>
        <v>1163372.9974075861</v>
      </c>
      <c r="DV161" s="97">
        <f t="shared" si="53"/>
        <v>1306402.1168195284</v>
      </c>
    </row>
    <row r="162" spans="73:126" ht="15" x14ac:dyDescent="0.25">
      <c r="BU162" s="97"/>
      <c r="BV162" s="97"/>
      <c r="BW162" s="97"/>
      <c r="BX162" s="97"/>
      <c r="BY162" s="97"/>
      <c r="BZ162" s="97"/>
      <c r="CA162" s="97"/>
      <c r="CB162" s="97"/>
      <c r="CC162" s="97">
        <f t="shared" ref="CC162:DV162" si="54">SUM(CC159:CC161)/SUM(CB149:CB151)</f>
        <v>0.9895897518823108</v>
      </c>
      <c r="CD162" s="97">
        <f t="shared" si="54"/>
        <v>1.0656361581484783</v>
      </c>
      <c r="CE162" s="97">
        <f t="shared" si="54"/>
        <v>1.070036720251494</v>
      </c>
      <c r="CF162" s="97">
        <f t="shared" si="54"/>
        <v>1.0144505975044926</v>
      </c>
      <c r="CG162" s="97">
        <f t="shared" si="54"/>
        <v>0.92549164882746215</v>
      </c>
      <c r="CH162" s="97">
        <f t="shared" si="54"/>
        <v>0.95662265291771742</v>
      </c>
      <c r="CI162" s="97">
        <f t="shared" si="54"/>
        <v>1.0479838312786249</v>
      </c>
      <c r="CJ162" s="97">
        <f t="shared" si="54"/>
        <v>1.0581462831861186</v>
      </c>
      <c r="CK162" s="97">
        <f t="shared" si="54"/>
        <v>1.0611422905095911</v>
      </c>
      <c r="CL162" s="97">
        <f t="shared" si="54"/>
        <v>1.0312889259364226</v>
      </c>
      <c r="CM162" s="97">
        <f t="shared" si="54"/>
        <v>0.95120579339938571</v>
      </c>
      <c r="CN162" s="97">
        <f t="shared" si="54"/>
        <v>1.0132689678935891</v>
      </c>
      <c r="CO162" s="97">
        <f t="shared" si="54"/>
        <v>0.94929311790148441</v>
      </c>
      <c r="CP162" s="97">
        <f t="shared" si="54"/>
        <v>0.99990577566739225</v>
      </c>
      <c r="CQ162" s="97">
        <f t="shared" si="54"/>
        <v>1.1269857796028846</v>
      </c>
      <c r="CR162" s="97">
        <f t="shared" si="54"/>
        <v>1.041546742777679</v>
      </c>
      <c r="CS162" s="97">
        <f t="shared" si="54"/>
        <v>1.0005568960779445</v>
      </c>
      <c r="CT162" s="97">
        <f t="shared" si="54"/>
        <v>1.0242464699348144</v>
      </c>
      <c r="CU162" s="97">
        <f t="shared" si="54"/>
        <v>0.99561101298571875</v>
      </c>
      <c r="CV162" s="97">
        <f t="shared" si="54"/>
        <v>0.99809630640438163</v>
      </c>
      <c r="CW162" s="97">
        <f t="shared" si="54"/>
        <v>1.0027453551911587</v>
      </c>
      <c r="CX162" s="97">
        <f t="shared" si="54"/>
        <v>0.95618115276275695</v>
      </c>
      <c r="CY162" s="97">
        <f t="shared" si="54"/>
        <v>1.0258351450792242</v>
      </c>
      <c r="CZ162" s="97">
        <f t="shared" si="54"/>
        <v>1.0152340010278775</v>
      </c>
      <c r="DA162" s="97">
        <f t="shared" si="54"/>
        <v>1.0518076142796526</v>
      </c>
      <c r="DB162" s="97">
        <f t="shared" si="54"/>
        <v>0.99775534402858879</v>
      </c>
      <c r="DC162" s="97">
        <f t="shared" si="54"/>
        <v>1.0533191540149229</v>
      </c>
      <c r="DD162" s="97">
        <f t="shared" si="54"/>
        <v>1.043383862895281</v>
      </c>
      <c r="DE162" s="97">
        <f t="shared" si="54"/>
        <v>1.0381512887775619</v>
      </c>
      <c r="DF162" s="97">
        <f t="shared" si="54"/>
        <v>1.0307395205536725</v>
      </c>
      <c r="DG162" s="97">
        <f t="shared" si="54"/>
        <v>1.0333783585874023</v>
      </c>
      <c r="DH162" s="97">
        <f t="shared" si="54"/>
        <v>1.0126312076295059</v>
      </c>
      <c r="DI162" s="97">
        <f t="shared" si="54"/>
        <v>0.97854681574242219</v>
      </c>
      <c r="DJ162" s="97">
        <f t="shared" si="54"/>
        <v>1.0288781198051637</v>
      </c>
      <c r="DK162" s="97">
        <f t="shared" si="54"/>
        <v>1.0353797864650558</v>
      </c>
      <c r="DL162" s="97">
        <f t="shared" si="54"/>
        <v>1.0236274924742881</v>
      </c>
      <c r="DM162" s="97">
        <f t="shared" si="54"/>
        <v>0.99443634081386478</v>
      </c>
      <c r="DN162" s="97">
        <f t="shared" si="54"/>
        <v>0.96360547776766625</v>
      </c>
      <c r="DO162" s="97">
        <f t="shared" si="54"/>
        <v>0.95679996613427176</v>
      </c>
      <c r="DP162" s="97">
        <f t="shared" si="54"/>
        <v>0.91554406274806521</v>
      </c>
      <c r="DQ162" s="97">
        <f t="shared" si="54"/>
        <v>0.9628648458612501</v>
      </c>
      <c r="DR162" s="97">
        <f t="shared" si="54"/>
        <v>0.99665305148184113</v>
      </c>
      <c r="DS162" s="97">
        <f t="shared" si="54"/>
        <v>1.0379848645121184</v>
      </c>
      <c r="DT162" s="97">
        <f t="shared" si="54"/>
        <v>1.0426282884639448</v>
      </c>
      <c r="DU162" s="97">
        <f t="shared" si="54"/>
        <v>1.047831754170498</v>
      </c>
      <c r="DV162" s="97">
        <f t="shared" si="54"/>
        <v>1.02179436666749</v>
      </c>
    </row>
    <row r="163" spans="73:126" ht="15" x14ac:dyDescent="0.25">
      <c r="BU163" s="97"/>
      <c r="BV163" s="97"/>
      <c r="BW163" s="97"/>
      <c r="BX163" s="97"/>
      <c r="BY163" s="97"/>
      <c r="BZ163" s="97"/>
      <c r="CA163" s="97"/>
      <c r="CB163" s="97"/>
      <c r="CC163" s="97"/>
      <c r="CD163" s="97"/>
      <c r="CE163" s="97"/>
      <c r="CF163" s="97"/>
      <c r="CG163" s="97"/>
      <c r="CH163" s="97"/>
      <c r="CI163" s="97"/>
      <c r="CJ163" s="97"/>
      <c r="CK163" s="97"/>
      <c r="CL163" s="97"/>
      <c r="CM163" s="97"/>
      <c r="CN163" s="97"/>
      <c r="CO163" s="97"/>
      <c r="CP163" s="97"/>
      <c r="CQ163" s="97"/>
      <c r="CR163" s="97"/>
      <c r="CS163" s="97"/>
      <c r="CT163" s="97"/>
      <c r="CU163" s="97"/>
      <c r="CV163" s="97"/>
      <c r="CW163" s="97"/>
      <c r="CX163" s="97"/>
      <c r="CY163" s="97"/>
      <c r="CZ163" s="97"/>
      <c r="DA163" s="97"/>
      <c r="DB163" s="97"/>
      <c r="DC163" s="97"/>
      <c r="DD163" s="97"/>
      <c r="DE163" s="97"/>
      <c r="DF163" s="97"/>
      <c r="DG163" s="97"/>
      <c r="DH163" s="97"/>
      <c r="DI163" s="97"/>
      <c r="DJ163" s="97"/>
      <c r="DK163" s="97"/>
      <c r="DL163" s="97"/>
      <c r="DM163" s="97"/>
      <c r="DN163" s="97"/>
      <c r="DO163" s="97"/>
      <c r="DP163" s="97"/>
      <c r="DQ163" s="97"/>
      <c r="DR163" s="97"/>
      <c r="DS163" s="97"/>
      <c r="DT163" s="97"/>
      <c r="DU163" s="97"/>
      <c r="DV163" s="97"/>
    </row>
    <row r="164" spans="73:126" ht="15" x14ac:dyDescent="0.25">
      <c r="BU164" s="97"/>
      <c r="BV164" s="97"/>
      <c r="BW164" s="97"/>
      <c r="BX164" s="97"/>
      <c r="BY164" s="97"/>
      <c r="BZ164" s="97" t="s">
        <v>1257</v>
      </c>
      <c r="CA164" s="97"/>
      <c r="CB164" s="97"/>
      <c r="CC164" s="97"/>
      <c r="CD164" s="97"/>
      <c r="CE164" s="97"/>
      <c r="CF164" s="97"/>
      <c r="CG164" s="97"/>
      <c r="CH164" s="97"/>
      <c r="CI164" s="97"/>
      <c r="CJ164" s="97"/>
      <c r="CK164" s="97"/>
      <c r="CL164" s="97"/>
      <c r="CM164" s="97"/>
      <c r="CN164" s="97"/>
      <c r="CO164" s="97"/>
      <c r="CP164" s="97"/>
      <c r="CQ164" s="97"/>
      <c r="CR164" s="97"/>
      <c r="CS164" s="97"/>
      <c r="CT164" s="97"/>
      <c r="CU164" s="97"/>
      <c r="CV164" s="97"/>
      <c r="CW164" s="97"/>
      <c r="CX164" s="97"/>
      <c r="CY164" s="97"/>
      <c r="CZ164" s="97"/>
      <c r="DA164" s="97"/>
      <c r="DB164" s="97"/>
      <c r="DC164" s="97"/>
      <c r="DD164" s="97"/>
      <c r="DE164" s="97"/>
      <c r="DF164" s="97"/>
      <c r="DG164" s="97"/>
      <c r="DH164" s="97"/>
      <c r="DI164" s="97"/>
      <c r="DJ164" s="97"/>
      <c r="DK164" s="97"/>
      <c r="DL164" s="97"/>
      <c r="DM164" s="97"/>
      <c r="DN164" s="97"/>
      <c r="DO164" s="97"/>
      <c r="DP164" s="97"/>
      <c r="DQ164" s="97"/>
      <c r="DR164" s="97"/>
      <c r="DS164" s="97"/>
      <c r="DT164" s="97"/>
      <c r="DU164" s="97"/>
      <c r="DV164" s="97"/>
    </row>
    <row r="165" spans="73:126" ht="15" x14ac:dyDescent="0.25">
      <c r="BU165" s="97"/>
      <c r="BV165" s="97"/>
      <c r="BW165" s="97"/>
      <c r="BX165" s="97"/>
      <c r="BY165" s="97"/>
      <c r="BZ165" s="97" t="s">
        <v>1252</v>
      </c>
      <c r="CA165" s="97"/>
      <c r="CB165" s="97"/>
      <c r="CC165" s="97">
        <f t="shared" ref="CC165:DV165" si="55">(CB154/CC154)*CC149</f>
        <v>58589.538461538468</v>
      </c>
      <c r="CD165" s="97">
        <f t="shared" si="55"/>
        <v>61837.881804014687</v>
      </c>
      <c r="CE165" s="97">
        <f t="shared" si="55"/>
        <v>71134.486029087711</v>
      </c>
      <c r="CF165" s="97">
        <f t="shared" si="55"/>
        <v>104141.93956756378</v>
      </c>
      <c r="CG165" s="97">
        <f t="shared" si="55"/>
        <v>111374.93485664068</v>
      </c>
      <c r="CH165" s="97">
        <f t="shared" si="55"/>
        <v>103227.35194827888</v>
      </c>
      <c r="CI165" s="97">
        <f t="shared" si="55"/>
        <v>110716.05449041371</v>
      </c>
      <c r="CJ165" s="97">
        <f t="shared" si="55"/>
        <v>114708.85558672507</v>
      </c>
      <c r="CK165" s="97">
        <f t="shared" si="55"/>
        <v>134696.91563060653</v>
      </c>
      <c r="CL165" s="97">
        <f t="shared" si="55"/>
        <v>158002.28260314505</v>
      </c>
      <c r="CM165" s="97">
        <f t="shared" si="55"/>
        <v>168216.21798792318</v>
      </c>
      <c r="CN165" s="97">
        <f t="shared" si="55"/>
        <v>168218.12692105418</v>
      </c>
      <c r="CO165" s="97">
        <f t="shared" si="55"/>
        <v>170068.33971521055</v>
      </c>
      <c r="CP165" s="97">
        <f t="shared" si="55"/>
        <v>177361.18723530479</v>
      </c>
      <c r="CQ165" s="97">
        <f t="shared" si="55"/>
        <v>160520.42042216664</v>
      </c>
      <c r="CR165" s="97">
        <f t="shared" si="55"/>
        <v>164914.3425196303</v>
      </c>
      <c r="CS165" s="97">
        <f t="shared" si="55"/>
        <v>167432.89501769363</v>
      </c>
      <c r="CT165" s="97">
        <f t="shared" si="55"/>
        <v>169036.90861519691</v>
      </c>
      <c r="CU165" s="97">
        <f t="shared" si="55"/>
        <v>190974.39160167289</v>
      </c>
      <c r="CV165" s="97">
        <f t="shared" si="55"/>
        <v>192447.26171243942</v>
      </c>
      <c r="CW165" s="97">
        <f t="shared" si="55"/>
        <v>203447.32115993154</v>
      </c>
      <c r="CX165" s="97">
        <f t="shared" si="55"/>
        <v>203640.97693553779</v>
      </c>
      <c r="CY165" s="97">
        <f t="shared" si="55"/>
        <v>206127.80917838996</v>
      </c>
      <c r="CZ165" s="97">
        <f t="shared" si="55"/>
        <v>224184.10430208532</v>
      </c>
      <c r="DA165" s="97">
        <f t="shared" si="55"/>
        <v>218883.38305675043</v>
      </c>
      <c r="DB165" s="97">
        <f t="shared" si="55"/>
        <v>241065.39353782544</v>
      </c>
      <c r="DC165" s="97">
        <f t="shared" si="55"/>
        <v>251711.95797735886</v>
      </c>
      <c r="DD165" s="97">
        <f t="shared" si="55"/>
        <v>245116.6315848364</v>
      </c>
      <c r="DE165" s="97">
        <f t="shared" si="55"/>
        <v>244678.48500131568</v>
      </c>
      <c r="DF165" s="97">
        <f t="shared" si="55"/>
        <v>236661.97175111357</v>
      </c>
      <c r="DG165" s="97">
        <f t="shared" si="55"/>
        <v>247059.16796539578</v>
      </c>
      <c r="DH165" s="97">
        <f t="shared" si="55"/>
        <v>252891.47383774322</v>
      </c>
      <c r="DI165" s="97">
        <f t="shared" si="55"/>
        <v>240896.14727260964</v>
      </c>
      <c r="DJ165" s="97">
        <f t="shared" si="55"/>
        <v>260668.66222166311</v>
      </c>
      <c r="DK165" s="97">
        <f t="shared" si="55"/>
        <v>296958.3912104842</v>
      </c>
      <c r="DL165" s="97">
        <f t="shared" si="55"/>
        <v>296626.53822381422</v>
      </c>
      <c r="DM165" s="97">
        <f t="shared" si="55"/>
        <v>301794.15358290263</v>
      </c>
      <c r="DN165" s="97">
        <f t="shared" si="55"/>
        <v>353243.75639488816</v>
      </c>
      <c r="DO165" s="97">
        <f t="shared" si="55"/>
        <v>385731.03582424601</v>
      </c>
      <c r="DP165" s="97">
        <f t="shared" si="55"/>
        <v>332053.62525000004</v>
      </c>
      <c r="DQ165" s="97">
        <f t="shared" si="55"/>
        <v>368142.85149922967</v>
      </c>
      <c r="DR165" s="97">
        <f t="shared" si="55"/>
        <v>449534.18287675432</v>
      </c>
      <c r="DS165" s="97">
        <f t="shared" si="55"/>
        <v>453484.75671813352</v>
      </c>
      <c r="DT165" s="97">
        <f t="shared" si="55"/>
        <v>455367.45623093168</v>
      </c>
      <c r="DU165" s="97">
        <f t="shared" si="55"/>
        <v>478841.11973638833</v>
      </c>
      <c r="DV165" s="97">
        <f t="shared" si="55"/>
        <v>442539.99943996419</v>
      </c>
    </row>
    <row r="166" spans="73:126" ht="15" x14ac:dyDescent="0.25">
      <c r="BU166" s="97"/>
      <c r="BV166" s="97"/>
      <c r="BW166" s="97"/>
      <c r="BX166" s="97"/>
      <c r="BY166" s="97"/>
      <c r="BZ166" s="97" t="s">
        <v>1253</v>
      </c>
      <c r="CA166" s="97"/>
      <c r="CB166" s="97"/>
      <c r="CC166" s="97">
        <f t="shared" ref="CC166:DV166" si="56">(CB155/CC155)*CC150</f>
        <v>29133.208029197078</v>
      </c>
      <c r="CD166" s="97">
        <f t="shared" si="56"/>
        <v>31328.667275216791</v>
      </c>
      <c r="CE166" s="97">
        <f t="shared" si="56"/>
        <v>30705.594180507276</v>
      </c>
      <c r="CF166" s="97">
        <f t="shared" si="56"/>
        <v>35012.053484622862</v>
      </c>
      <c r="CG166" s="97">
        <f t="shared" si="56"/>
        <v>55125.031339065179</v>
      </c>
      <c r="CH166" s="97">
        <f t="shared" si="56"/>
        <v>70109.208635574323</v>
      </c>
      <c r="CI166" s="97">
        <f t="shared" si="56"/>
        <v>72795.218923418433</v>
      </c>
      <c r="CJ166" s="97">
        <f t="shared" si="56"/>
        <v>82012.192805486004</v>
      </c>
      <c r="CK166" s="97">
        <f t="shared" si="56"/>
        <v>93687.818906144486</v>
      </c>
      <c r="CL166" s="97">
        <f t="shared" si="56"/>
        <v>121554.80935555891</v>
      </c>
      <c r="CM166" s="97">
        <f t="shared" si="56"/>
        <v>167502.81388790242</v>
      </c>
      <c r="CN166" s="97">
        <f t="shared" si="56"/>
        <v>223001.55568827747</v>
      </c>
      <c r="CO166" s="97">
        <f t="shared" si="56"/>
        <v>232517.9813748805</v>
      </c>
      <c r="CP166" s="97">
        <f t="shared" si="56"/>
        <v>203679.16264192064</v>
      </c>
      <c r="CQ166" s="97">
        <f t="shared" si="56"/>
        <v>189732.69276540086</v>
      </c>
      <c r="CR166" s="97">
        <f t="shared" si="56"/>
        <v>198665.19100727356</v>
      </c>
      <c r="CS166" s="97">
        <f t="shared" si="56"/>
        <v>142844.67369083187</v>
      </c>
      <c r="CT166" s="97">
        <f t="shared" si="56"/>
        <v>133188.262505411</v>
      </c>
      <c r="CU166" s="97">
        <f t="shared" si="56"/>
        <v>127826.81215394392</v>
      </c>
      <c r="CV166" s="97">
        <f t="shared" si="56"/>
        <v>146342.56508799474</v>
      </c>
      <c r="CW166" s="97">
        <f t="shared" si="56"/>
        <v>154041.63240233541</v>
      </c>
      <c r="CX166" s="97">
        <f t="shared" si="56"/>
        <v>148632.14110665419</v>
      </c>
      <c r="CY166" s="97">
        <f t="shared" si="56"/>
        <v>151110.1915818369</v>
      </c>
      <c r="CZ166" s="97">
        <f t="shared" si="56"/>
        <v>142527.73149664089</v>
      </c>
      <c r="DA166" s="97">
        <f t="shared" si="56"/>
        <v>139840.30301682439</v>
      </c>
      <c r="DB166" s="97">
        <f t="shared" si="56"/>
        <v>142263.02441804044</v>
      </c>
      <c r="DC166" s="97">
        <f t="shared" si="56"/>
        <v>160836.64610811407</v>
      </c>
      <c r="DD166" s="97">
        <f t="shared" si="56"/>
        <v>165761.37196974459</v>
      </c>
      <c r="DE166" s="97">
        <f t="shared" si="56"/>
        <v>150763.35964912281</v>
      </c>
      <c r="DF166" s="97">
        <f t="shared" si="56"/>
        <v>160129.80579186318</v>
      </c>
      <c r="DG166" s="97">
        <f t="shared" si="56"/>
        <v>205211.63928392172</v>
      </c>
      <c r="DH166" s="97">
        <f t="shared" si="56"/>
        <v>212966.25467257234</v>
      </c>
      <c r="DI166" s="97">
        <f t="shared" si="56"/>
        <v>210932.75386858158</v>
      </c>
      <c r="DJ166" s="97">
        <f t="shared" si="56"/>
        <v>247594.27941819889</v>
      </c>
      <c r="DK166" s="97">
        <f t="shared" si="56"/>
        <v>292797.97368282982</v>
      </c>
      <c r="DL166" s="97">
        <f t="shared" si="56"/>
        <v>380109.31914763647</v>
      </c>
      <c r="DM166" s="97">
        <f t="shared" si="56"/>
        <v>421101.80178538366</v>
      </c>
      <c r="DN166" s="97">
        <f t="shared" si="56"/>
        <v>468394.17823392723</v>
      </c>
      <c r="DO166" s="97">
        <f t="shared" si="56"/>
        <v>577970.69417677505</v>
      </c>
      <c r="DP166" s="97">
        <f t="shared" si="56"/>
        <v>402665.24208000005</v>
      </c>
      <c r="DQ166" s="97">
        <f t="shared" si="56"/>
        <v>450538.23040345398</v>
      </c>
      <c r="DR166" s="97">
        <f t="shared" si="56"/>
        <v>516080.14244715992</v>
      </c>
      <c r="DS166" s="97">
        <f t="shared" si="56"/>
        <v>525796.41726031958</v>
      </c>
      <c r="DT166" s="97">
        <f t="shared" si="56"/>
        <v>584725.21610801481</v>
      </c>
      <c r="DU166" s="97">
        <f t="shared" si="56"/>
        <v>606300.24634586961</v>
      </c>
      <c r="DV166" s="97">
        <f t="shared" si="56"/>
        <v>470930.36130917136</v>
      </c>
    </row>
    <row r="167" spans="73:126" ht="15" x14ac:dyDescent="0.25">
      <c r="BU167" s="97"/>
      <c r="BV167" s="97"/>
      <c r="BW167" s="97"/>
      <c r="BX167" s="97"/>
      <c r="BY167" s="97"/>
      <c r="BZ167" s="97" t="s">
        <v>1254</v>
      </c>
      <c r="CA167" s="97"/>
      <c r="CB167" s="97"/>
      <c r="CC167" s="97">
        <f t="shared" ref="CC167:DV167" si="57">(CB156/CC156)*CC151</f>
        <v>112275.2482521809</v>
      </c>
      <c r="CD167" s="97">
        <f t="shared" si="57"/>
        <v>115916.97430180055</v>
      </c>
      <c r="CE167" s="97">
        <f t="shared" si="57"/>
        <v>136033.33459231848</v>
      </c>
      <c r="CF167" s="97">
        <f t="shared" si="57"/>
        <v>161290.36312743503</v>
      </c>
      <c r="CG167" s="97">
        <f t="shared" si="57"/>
        <v>186041.51364124598</v>
      </c>
      <c r="CH167" s="97">
        <f t="shared" si="57"/>
        <v>179692.12131399484</v>
      </c>
      <c r="CI167" s="97">
        <f t="shared" si="57"/>
        <v>168446.4303910349</v>
      </c>
      <c r="CJ167" s="97">
        <f t="shared" si="57"/>
        <v>195270.83561983472</v>
      </c>
      <c r="CK167" s="97">
        <f t="shared" si="57"/>
        <v>233556.48914332342</v>
      </c>
      <c r="CL167" s="97">
        <f t="shared" si="57"/>
        <v>281690.4055784865</v>
      </c>
      <c r="CM167" s="97">
        <f t="shared" si="57"/>
        <v>319087.4449887902</v>
      </c>
      <c r="CN167" s="97">
        <f t="shared" si="57"/>
        <v>310493.41500021075</v>
      </c>
      <c r="CO167" s="97">
        <f t="shared" si="57"/>
        <v>317120.58153901785</v>
      </c>
      <c r="CP167" s="97">
        <f t="shared" si="57"/>
        <v>300926.64558306779</v>
      </c>
      <c r="CQ167" s="97">
        <f t="shared" si="57"/>
        <v>343202.29569380271</v>
      </c>
      <c r="CR167" s="97">
        <f t="shared" si="57"/>
        <v>401566.94325503131</v>
      </c>
      <c r="CS167" s="97">
        <f t="shared" si="57"/>
        <v>445544.37963875209</v>
      </c>
      <c r="CT167" s="97">
        <f t="shared" si="57"/>
        <v>481697.85569620249</v>
      </c>
      <c r="CU167" s="97">
        <f t="shared" si="57"/>
        <v>513699.11657369271</v>
      </c>
      <c r="CV167" s="97">
        <f t="shared" si="57"/>
        <v>530489.62605720805</v>
      </c>
      <c r="CW167" s="97">
        <f t="shared" si="57"/>
        <v>541454.9542239093</v>
      </c>
      <c r="CX167" s="97">
        <f t="shared" si="57"/>
        <v>536797.12035289663</v>
      </c>
      <c r="CY167" s="97">
        <f t="shared" si="57"/>
        <v>497587.27422774426</v>
      </c>
      <c r="CZ167" s="97">
        <f t="shared" si="57"/>
        <v>532222.34085290483</v>
      </c>
      <c r="DA167" s="97">
        <f t="shared" si="57"/>
        <v>570321.88960984244</v>
      </c>
      <c r="DB167" s="97">
        <f t="shared" si="57"/>
        <v>620943.76847858843</v>
      </c>
      <c r="DC167" s="97">
        <f t="shared" si="57"/>
        <v>642455.23731864779</v>
      </c>
      <c r="DD167" s="97">
        <f t="shared" si="57"/>
        <v>683280.75516081229</v>
      </c>
      <c r="DE167" s="97">
        <f t="shared" si="57"/>
        <v>732999.8922091783</v>
      </c>
      <c r="DF167" s="97">
        <f t="shared" si="57"/>
        <v>804414.19473145297</v>
      </c>
      <c r="DG167" s="97">
        <f t="shared" si="57"/>
        <v>873736.21059673536</v>
      </c>
      <c r="DH167" s="97">
        <f t="shared" si="57"/>
        <v>947410.02169192175</v>
      </c>
      <c r="DI167" s="97">
        <f t="shared" si="57"/>
        <v>981425.02784165961</v>
      </c>
      <c r="DJ167" s="97">
        <f t="shared" si="57"/>
        <v>1002720.2511671999</v>
      </c>
      <c r="DK167" s="97">
        <f t="shared" si="57"/>
        <v>1108043.2253801399</v>
      </c>
      <c r="DL167" s="97">
        <f t="shared" si="57"/>
        <v>1248407.9918078321</v>
      </c>
      <c r="DM167" s="97">
        <f t="shared" si="57"/>
        <v>1377463.6448776789</v>
      </c>
      <c r="DN167" s="97">
        <f t="shared" si="57"/>
        <v>1406189.0427281845</v>
      </c>
      <c r="DO167" s="97">
        <f t="shared" si="57"/>
        <v>1368835.8312222378</v>
      </c>
      <c r="DP167" s="97">
        <f t="shared" si="57"/>
        <v>1256787.9398399999</v>
      </c>
      <c r="DQ167" s="97">
        <f t="shared" si="57"/>
        <v>1090707.8880186924</v>
      </c>
      <c r="DR167" s="97">
        <f t="shared" si="57"/>
        <v>1039213.7025535852</v>
      </c>
      <c r="DS167" s="97">
        <f t="shared" si="57"/>
        <v>1034083.5313604241</v>
      </c>
      <c r="DT167" s="97">
        <f t="shared" si="57"/>
        <v>1099269.4719032724</v>
      </c>
      <c r="DU167" s="97">
        <f t="shared" si="57"/>
        <v>1167758.5222472185</v>
      </c>
      <c r="DV167" s="97">
        <f t="shared" si="57"/>
        <v>1216187.7001876349</v>
      </c>
    </row>
    <row r="168" spans="73:126" ht="15" x14ac:dyDescent="0.25">
      <c r="BU168" s="97"/>
      <c r="BV168" s="97"/>
      <c r="BW168" s="97"/>
      <c r="BX168" s="97"/>
      <c r="BY168" s="97"/>
      <c r="BZ168" s="97"/>
      <c r="CA168" s="97"/>
      <c r="CB168" s="97"/>
      <c r="CC168" s="97">
        <f t="shared" ref="CC168:DV168" si="58">SUM(CC149:CC151)/SUM(CC165:CC167)</f>
        <v>0.98932991930414338</v>
      </c>
      <c r="CD168" s="97">
        <f t="shared" si="58"/>
        <v>1.0661767909552227</v>
      </c>
      <c r="CE168" s="97">
        <f t="shared" si="58"/>
        <v>1.0700313030439268</v>
      </c>
      <c r="CF168" s="97">
        <f t="shared" si="58"/>
        <v>1.0139481529081311</v>
      </c>
      <c r="CG168" s="97">
        <f t="shared" si="58"/>
        <v>0.92897720901230696</v>
      </c>
      <c r="CH168" s="97">
        <f t="shared" si="58"/>
        <v>0.95324266059882246</v>
      </c>
      <c r="CI168" s="97">
        <f t="shared" si="58"/>
        <v>1.048029339924621</v>
      </c>
      <c r="CJ168" s="97">
        <f t="shared" si="58"/>
        <v>1.0582846658816336</v>
      </c>
      <c r="CK168" s="97">
        <f t="shared" si="58"/>
        <v>1.0610570671637205</v>
      </c>
      <c r="CL168" s="97">
        <f t="shared" si="58"/>
        <v>1.0314861135957913</v>
      </c>
      <c r="CM168" s="97">
        <f t="shared" si="58"/>
        <v>0.95440870254130339</v>
      </c>
      <c r="CN168" s="97">
        <f t="shared" si="58"/>
        <v>1.0128313158485003</v>
      </c>
      <c r="CO168" s="97">
        <f t="shared" si="58"/>
        <v>0.94814291416023533</v>
      </c>
      <c r="CP168" s="97">
        <f t="shared" si="58"/>
        <v>1.0005176270142935</v>
      </c>
      <c r="CQ168" s="97">
        <f t="shared" si="58"/>
        <v>1.1274437980968268</v>
      </c>
      <c r="CR168" s="97">
        <f t="shared" si="58"/>
        <v>1.0426317368084297</v>
      </c>
      <c r="CS168" s="97">
        <f t="shared" si="58"/>
        <v>1.0073986362329783</v>
      </c>
      <c r="CT168" s="97">
        <f t="shared" si="58"/>
        <v>1.024244693079581</v>
      </c>
      <c r="CU168" s="97">
        <f t="shared" si="58"/>
        <v>0.99433715493653552</v>
      </c>
      <c r="CV168" s="97">
        <f t="shared" si="58"/>
        <v>0.9980081746417101</v>
      </c>
      <c r="CW168" s="97">
        <f t="shared" si="58"/>
        <v>1.0028467763023456</v>
      </c>
      <c r="CX168" s="97">
        <f t="shared" si="58"/>
        <v>0.95452413470945408</v>
      </c>
      <c r="CY168" s="97">
        <f t="shared" si="58"/>
        <v>1.0260295590959707</v>
      </c>
      <c r="CZ168" s="97">
        <f t="shared" si="58"/>
        <v>1.015258985256809</v>
      </c>
      <c r="DA168" s="97">
        <f t="shared" si="58"/>
        <v>1.051906414043368</v>
      </c>
      <c r="DB168" s="97">
        <f t="shared" si="58"/>
        <v>0.99801330111357767</v>
      </c>
      <c r="DC168" s="97">
        <f t="shared" si="58"/>
        <v>1.0523298176074904</v>
      </c>
      <c r="DD168" s="97">
        <f t="shared" si="58"/>
        <v>1.0433394522567099</v>
      </c>
      <c r="DE168" s="97">
        <f t="shared" si="58"/>
        <v>1.0397630304469723</v>
      </c>
      <c r="DF168" s="97">
        <f t="shared" si="58"/>
        <v>1.0303295426150672</v>
      </c>
      <c r="DG168" s="97">
        <f t="shared" si="58"/>
        <v>1.0343746160770613</v>
      </c>
      <c r="DH168" s="97">
        <f t="shared" si="58"/>
        <v>1.0122986247972301</v>
      </c>
      <c r="DI168" s="97">
        <f t="shared" si="58"/>
        <v>0.97906656428694161</v>
      </c>
      <c r="DJ168" s="97">
        <f t="shared" si="58"/>
        <v>1.0283535961199857</v>
      </c>
      <c r="DK168" s="97">
        <f t="shared" si="58"/>
        <v>1.0351068583524314</v>
      </c>
      <c r="DL168" s="97">
        <f t="shared" si="58"/>
        <v>1.0240907456554422</v>
      </c>
      <c r="DM168" s="97">
        <f t="shared" si="58"/>
        <v>0.99431544948561812</v>
      </c>
      <c r="DN168" s="97">
        <f t="shared" si="58"/>
        <v>0.9640676865076977</v>
      </c>
      <c r="DO168" s="97">
        <f t="shared" si="58"/>
        <v>0.95986492874560048</v>
      </c>
      <c r="DP168" s="97">
        <f t="shared" si="58"/>
        <v>0.91020778511718381</v>
      </c>
      <c r="DQ168" s="97">
        <f t="shared" si="58"/>
        <v>0.96594566589328645</v>
      </c>
      <c r="DR168" s="97">
        <f t="shared" si="58"/>
        <v>0.99723815319792719</v>
      </c>
      <c r="DS168" s="97">
        <f t="shared" si="58"/>
        <v>1.0367614940625798</v>
      </c>
      <c r="DT168" s="97">
        <f t="shared" si="58"/>
        <v>1.042586925267883</v>
      </c>
      <c r="DU168" s="97">
        <f t="shared" si="58"/>
        <v>1.047267573771103</v>
      </c>
      <c r="DV168" s="97">
        <f t="shared" si="58"/>
        <v>1.0328503154316033</v>
      </c>
    </row>
    <row r="169" spans="73:126" ht="15" x14ac:dyDescent="0.25">
      <c r="BU169" s="97"/>
      <c r="BV169" s="97"/>
      <c r="BW169" s="97"/>
      <c r="BX169" s="97"/>
      <c r="BY169" s="97"/>
      <c r="BZ169" s="97"/>
      <c r="CA169" s="97"/>
      <c r="CB169" s="97"/>
      <c r="CC169" s="97"/>
      <c r="CD169" s="97"/>
      <c r="CE169" s="97"/>
      <c r="CF169" s="97"/>
      <c r="CG169" s="97"/>
      <c r="CH169" s="97"/>
      <c r="CI169" s="97"/>
      <c r="CJ169" s="97"/>
      <c r="CK169" s="97"/>
      <c r="CL169" s="97"/>
      <c r="CM169" s="97"/>
      <c r="CN169" s="97"/>
      <c r="CO169" s="97"/>
      <c r="CP169" s="97"/>
      <c r="CQ169" s="97"/>
      <c r="CR169" s="97"/>
      <c r="CS169" s="97"/>
      <c r="CT169" s="97"/>
      <c r="CU169" s="97"/>
      <c r="CV169" s="97"/>
      <c r="CW169" s="97"/>
      <c r="CX169" s="97"/>
      <c r="CY169" s="97"/>
      <c r="CZ169" s="97"/>
      <c r="DA169" s="97"/>
      <c r="DB169" s="97"/>
      <c r="DC169" s="97"/>
      <c r="DD169" s="97"/>
      <c r="DE169" s="97"/>
      <c r="DF169" s="97"/>
      <c r="DG169" s="97"/>
      <c r="DH169" s="97"/>
      <c r="DI169" s="97"/>
      <c r="DJ169" s="97"/>
      <c r="DK169" s="97"/>
      <c r="DL169" s="97"/>
      <c r="DM169" s="97"/>
      <c r="DN169" s="97"/>
      <c r="DO169" s="97"/>
      <c r="DP169" s="97"/>
      <c r="DQ169" s="97"/>
      <c r="DR169" s="97"/>
      <c r="DS169" s="97"/>
      <c r="DT169" s="97"/>
      <c r="DU169" s="97"/>
      <c r="DV169" s="97"/>
    </row>
    <row r="170" spans="73:126" ht="15" x14ac:dyDescent="0.25">
      <c r="BU170" s="97"/>
      <c r="BV170" s="97"/>
      <c r="BW170" s="97"/>
      <c r="BX170" s="97"/>
      <c r="BY170" s="97"/>
      <c r="BZ170" s="97" t="s">
        <v>1258</v>
      </c>
      <c r="CA170" s="97"/>
      <c r="CB170" s="97"/>
      <c r="CC170" s="97">
        <f t="shared" ref="CC170:DV170" si="59">SQRT(CC162*CC168)</f>
        <v>0.98945982706420876</v>
      </c>
      <c r="CD170" s="97">
        <f t="shared" si="59"/>
        <v>1.0659064402754104</v>
      </c>
      <c r="CE170" s="97">
        <f t="shared" si="59"/>
        <v>1.0700340116442821</v>
      </c>
      <c r="CF170" s="97">
        <f t="shared" si="59"/>
        <v>1.0141993440917965</v>
      </c>
      <c r="CG170" s="97">
        <f t="shared" si="59"/>
        <v>0.92723279110045176</v>
      </c>
      <c r="CH170" s="97">
        <f t="shared" si="59"/>
        <v>0.95493116131812805</v>
      </c>
      <c r="CI170" s="97">
        <f t="shared" si="59"/>
        <v>1.0480065853546021</v>
      </c>
      <c r="CJ170" s="97">
        <f t="shared" si="59"/>
        <v>1.0582154722718402</v>
      </c>
      <c r="CK170" s="97">
        <f t="shared" si="59"/>
        <v>1.0610996779810553</v>
      </c>
      <c r="CL170" s="97">
        <f t="shared" si="59"/>
        <v>1.0313875150536478</v>
      </c>
      <c r="CM170" s="97">
        <f t="shared" si="59"/>
        <v>0.9528059021270171</v>
      </c>
      <c r="CN170" s="97">
        <f t="shared" si="59"/>
        <v>1.0130501182370573</v>
      </c>
      <c r="CO170" s="97">
        <f t="shared" si="59"/>
        <v>0.94871784172079809</v>
      </c>
      <c r="CP170" s="97">
        <f t="shared" si="59"/>
        <v>1.0002116545554876</v>
      </c>
      <c r="CQ170" s="97">
        <f t="shared" si="59"/>
        <v>1.1272147655866602</v>
      </c>
      <c r="CR170" s="97">
        <f t="shared" si="59"/>
        <v>1.0420890985848832</v>
      </c>
      <c r="CS170" s="97">
        <f t="shared" si="59"/>
        <v>1.0039719381448982</v>
      </c>
      <c r="CT170" s="97">
        <f t="shared" si="59"/>
        <v>1.0242455815068123</v>
      </c>
      <c r="CU170" s="97">
        <f t="shared" si="59"/>
        <v>0.99497388009721222</v>
      </c>
      <c r="CV170" s="97">
        <f t="shared" si="59"/>
        <v>0.99805223955025013</v>
      </c>
      <c r="CW170" s="97">
        <f t="shared" si="59"/>
        <v>1.002796064464557</v>
      </c>
      <c r="CX170" s="97">
        <f t="shared" si="59"/>
        <v>0.95535228448272358</v>
      </c>
      <c r="CY170" s="97">
        <f t="shared" si="59"/>
        <v>1.0259323474824193</v>
      </c>
      <c r="CZ170" s="97">
        <f t="shared" si="59"/>
        <v>1.0152464930654885</v>
      </c>
      <c r="DA170" s="97">
        <f t="shared" si="59"/>
        <v>1.0518570130014913</v>
      </c>
      <c r="DB170" s="97">
        <f t="shared" si="59"/>
        <v>0.99788431423571611</v>
      </c>
      <c r="DC170" s="97">
        <f t="shared" si="59"/>
        <v>1.0528243696015969</v>
      </c>
      <c r="DD170" s="97">
        <f t="shared" si="59"/>
        <v>1.0433616573397033</v>
      </c>
      <c r="DE170" s="97">
        <f t="shared" si="59"/>
        <v>1.0389568470739234</v>
      </c>
      <c r="DF170" s="97">
        <f t="shared" si="59"/>
        <v>1.03053451119666</v>
      </c>
      <c r="DG170" s="97">
        <f t="shared" si="59"/>
        <v>1.0338763673313112</v>
      </c>
      <c r="DH170" s="97">
        <f t="shared" si="59"/>
        <v>1.0124649025571737</v>
      </c>
      <c r="DI170" s="97">
        <f t="shared" si="59"/>
        <v>0.97880665551622614</v>
      </c>
      <c r="DJ170" s="97">
        <f t="shared" si="59"/>
        <v>1.0286158245286767</v>
      </c>
      <c r="DK170" s="97">
        <f t="shared" si="59"/>
        <v>1.0352433134145109</v>
      </c>
      <c r="DL170" s="97">
        <f t="shared" si="59"/>
        <v>1.0238590928645428</v>
      </c>
      <c r="DM170" s="97">
        <f t="shared" si="59"/>
        <v>0.99437589331256981</v>
      </c>
      <c r="DN170" s="97">
        <f t="shared" si="59"/>
        <v>0.96383655443110205</v>
      </c>
      <c r="DO170" s="97">
        <f t="shared" si="59"/>
        <v>0.95833122213421895</v>
      </c>
      <c r="DP170" s="97">
        <f t="shared" si="59"/>
        <v>0.91287202472805806</v>
      </c>
      <c r="DQ170" s="97">
        <f t="shared" si="59"/>
        <v>0.96440402565557648</v>
      </c>
      <c r="DR170" s="97">
        <f t="shared" si="59"/>
        <v>0.99694555941577367</v>
      </c>
      <c r="DS170" s="97">
        <f t="shared" si="59"/>
        <v>1.0373729989477884</v>
      </c>
      <c r="DT170" s="97">
        <f t="shared" si="59"/>
        <v>1.0426076066607894</v>
      </c>
      <c r="DU170" s="97">
        <f t="shared" si="59"/>
        <v>1.047549625989364</v>
      </c>
      <c r="DV170" s="97">
        <f t="shared" si="59"/>
        <v>1.0273074680536263</v>
      </c>
    </row>
    <row r="171" spans="73:126" ht="15" x14ac:dyDescent="0.25">
      <c r="BU171" s="97"/>
      <c r="BV171" s="97"/>
      <c r="BW171" s="97"/>
      <c r="BX171" s="97"/>
      <c r="BY171" s="97"/>
      <c r="BZ171" s="97" t="s">
        <v>1259</v>
      </c>
      <c r="CA171" s="97"/>
      <c r="CB171" s="97">
        <v>1</v>
      </c>
      <c r="CC171" s="97">
        <f>CC170</f>
        <v>0.98945982706420876</v>
      </c>
      <c r="CD171" s="97">
        <f>CD170*CC171</f>
        <v>1.0546716020615339</v>
      </c>
      <c r="CE171" s="97">
        <f t="shared" ref="CE171:DV171" si="60">CE170*CD171</f>
        <v>1.1285344853212049</v>
      </c>
      <c r="CF171" s="97">
        <f t="shared" si="60"/>
        <v>1.1445589347977392</v>
      </c>
      <c r="CG171" s="97">
        <f t="shared" si="60"/>
        <v>1.0612725756914676</v>
      </c>
      <c r="CH171" s="97">
        <f t="shared" si="60"/>
        <v>1.0134422531801341</v>
      </c>
      <c r="CI171" s="97">
        <f t="shared" si="60"/>
        <v>1.0620941552093865</v>
      </c>
      <c r="CJ171" s="97">
        <f t="shared" si="60"/>
        <v>1.1239244680520621</v>
      </c>
      <c r="CK171" s="97">
        <f t="shared" si="60"/>
        <v>1.192595891125072</v>
      </c>
      <c r="CL171" s="97">
        <f t="shared" si="60"/>
        <v>1.2300285126106787</v>
      </c>
      <c r="CM171" s="97">
        <f t="shared" si="60"/>
        <v>1.1719784265999706</v>
      </c>
      <c r="CN171" s="97">
        <f t="shared" si="60"/>
        <v>1.1872728836383806</v>
      </c>
      <c r="CO171" s="97">
        <f t="shared" si="60"/>
        <v>1.1263869676990326</v>
      </c>
      <c r="CP171" s="97">
        <f t="shared" si="60"/>
        <v>1.1266253726319879</v>
      </c>
      <c r="CQ171" s="97">
        <f t="shared" si="60"/>
        <v>1.2699487553153499</v>
      </c>
      <c r="CR171" s="97">
        <f t="shared" si="60"/>
        <v>1.3233997536755673</v>
      </c>
      <c r="CS171" s="97">
        <f t="shared" si="60"/>
        <v>1.3286562156381401</v>
      </c>
      <c r="CT171" s="97">
        <f t="shared" si="60"/>
        <v>1.3608702582089274</v>
      </c>
      <c r="CU171" s="97">
        <f t="shared" si="60"/>
        <v>1.3540303611190316</v>
      </c>
      <c r="CV171" s="97">
        <f t="shared" si="60"/>
        <v>1.3513930343338834</v>
      </c>
      <c r="CW171" s="97">
        <f t="shared" si="60"/>
        <v>1.3551716163748342</v>
      </c>
      <c r="CX171" s="97">
        <f t="shared" si="60"/>
        <v>1.294666299569843</v>
      </c>
      <c r="CY171" s="97">
        <f t="shared" si="60"/>
        <v>1.3282400359240663</v>
      </c>
      <c r="CZ171" s="97">
        <f t="shared" si="60"/>
        <v>1.3484910384210869</v>
      </c>
      <c r="DA171" s="97">
        <f t="shared" si="60"/>
        <v>1.4184197557328837</v>
      </c>
      <c r="DB171" s="97">
        <f t="shared" si="60"/>
        <v>1.4154188252479005</v>
      </c>
      <c r="DC171" s="97">
        <f t="shared" si="60"/>
        <v>1.4901874324138538</v>
      </c>
      <c r="DD171" s="97">
        <f t="shared" si="60"/>
        <v>1.5548044292301155</v>
      </c>
      <c r="DE171" s="97">
        <f t="shared" si="60"/>
        <v>1.615374707609492</v>
      </c>
      <c r="DF171" s="97">
        <f t="shared" si="60"/>
        <v>1.6646993847057954</v>
      </c>
      <c r="DG171" s="97">
        <f t="shared" si="60"/>
        <v>1.7210933525582965</v>
      </c>
      <c r="DH171" s="97">
        <f t="shared" si="60"/>
        <v>1.7425466134897352</v>
      </c>
      <c r="DI171" s="97">
        <f t="shared" si="60"/>
        <v>1.7056162228310137</v>
      </c>
      <c r="DJ171" s="97">
        <f t="shared" si="60"/>
        <v>1.7544238373768104</v>
      </c>
      <c r="DK171" s="97">
        <f t="shared" si="60"/>
        <v>1.8162555465393704</v>
      </c>
      <c r="DL171" s="97">
        <f t="shared" si="60"/>
        <v>1.8595897562899941</v>
      </c>
      <c r="DM171" s="97">
        <f t="shared" si="60"/>
        <v>1.849131225105767</v>
      </c>
      <c r="DN171" s="97">
        <f t="shared" si="60"/>
        <v>1.7822602686969051</v>
      </c>
      <c r="DO171" s="97">
        <f t="shared" si="60"/>
        <v>1.7079956614615666</v>
      </c>
      <c r="DP171" s="97">
        <f t="shared" si="60"/>
        <v>1.559181457705159</v>
      </c>
      <c r="DQ171" s="97">
        <f t="shared" si="60"/>
        <v>1.5036808745383854</v>
      </c>
      <c r="DR171" s="97">
        <f t="shared" si="60"/>
        <v>1.4990879706494704</v>
      </c>
      <c r="DS171" s="97">
        <f t="shared" si="60"/>
        <v>1.5551133837991955</v>
      </c>
      <c r="DT171" s="97">
        <f t="shared" si="60"/>
        <v>1.621373043169041</v>
      </c>
      <c r="DU171" s="97">
        <f t="shared" si="60"/>
        <v>1.6984687249609658</v>
      </c>
      <c r="DV171" s="97">
        <f t="shared" si="60"/>
        <v>1.7448496054079208</v>
      </c>
    </row>
    <row r="172" spans="73:126" ht="15" x14ac:dyDescent="0.25">
      <c r="BU172" s="97"/>
      <c r="BV172" s="97"/>
      <c r="BW172" s="97"/>
      <c r="BX172" s="97"/>
      <c r="BY172" s="97"/>
      <c r="BZ172" s="97" t="s">
        <v>1260</v>
      </c>
      <c r="CA172" s="97"/>
      <c r="CB172" s="105">
        <f>CB171/$DP171*100</f>
        <v>64.136216798769794</v>
      </c>
      <c r="CC172" s="105">
        <f t="shared" ref="CC172:DV172" si="61">CC171/$DP171*100</f>
        <v>63.460209982263358</v>
      </c>
      <c r="CD172" s="105">
        <f t="shared" si="61"/>
        <v>67.642646521324394</v>
      </c>
      <c r="CE172" s="105">
        <f t="shared" si="61"/>
        <v>72.379932415448891</v>
      </c>
      <c r="CF172" s="105">
        <f t="shared" si="61"/>
        <v>73.407679981156832</v>
      </c>
      <c r="CG172" s="105">
        <f t="shared" si="61"/>
        <v>68.066007997136794</v>
      </c>
      <c r="CH172" s="105">
        <f t="shared" si="61"/>
        <v>64.99835206299484</v>
      </c>
      <c r="CI172" s="105">
        <f t="shared" si="61"/>
        <v>68.118700999215477</v>
      </c>
      <c r="CJ172" s="105">
        <f t="shared" si="61"/>
        <v>72.084263348429076</v>
      </c>
      <c r="CK172" s="105">
        <f t="shared" si="61"/>
        <v>76.488588626519686</v>
      </c>
      <c r="CL172" s="105">
        <f t="shared" si="61"/>
        <v>78.889375353466846</v>
      </c>
      <c r="CM172" s="105">
        <f t="shared" si="61"/>
        <v>75.166262451896841</v>
      </c>
      <c r="CN172" s="105">
        <f t="shared" si="61"/>
        <v>76.147191064331764</v>
      </c>
      <c r="CO172" s="105">
        <f t="shared" si="61"/>
        <v>72.242198759654059</v>
      </c>
      <c r="CP172" s="105">
        <f t="shared" si="61"/>
        <v>72.25748915011998</v>
      </c>
      <c r="CQ172" s="105">
        <f t="shared" si="61"/>
        <v>81.449708694233138</v>
      </c>
      <c r="CR172" s="105">
        <f t="shared" si="61"/>
        <v>84.877853513174728</v>
      </c>
      <c r="CS172" s="105">
        <f t="shared" si="61"/>
        <v>85.214983097200786</v>
      </c>
      <c r="CT172" s="105">
        <f t="shared" si="61"/>
        <v>87.281069915485602</v>
      </c>
      <c r="CU172" s="105">
        <f t="shared" si="61"/>
        <v>86.842384792846772</v>
      </c>
      <c r="CV172" s="105">
        <f t="shared" si="61"/>
        <v>86.673236630385304</v>
      </c>
      <c r="CW172" s="105">
        <f t="shared" si="61"/>
        <v>86.915580587355663</v>
      </c>
      <c r="CX172" s="105">
        <f t="shared" si="61"/>
        <v>83.034998471272488</v>
      </c>
      <c r="CY172" s="105">
        <f t="shared" si="61"/>
        <v>85.188290904831703</v>
      </c>
      <c r="CZ172" s="105">
        <f t="shared" si="61"/>
        <v>86.487113591373046</v>
      </c>
      <c r="DA172" s="105">
        <f t="shared" si="61"/>
        <v>90.972076965342325</v>
      </c>
      <c r="DB172" s="105">
        <f t="shared" si="61"/>
        <v>90.779608637159399</v>
      </c>
      <c r="DC172" s="105">
        <f t="shared" si="61"/>
        <v>95.574984236097038</v>
      </c>
      <c r="DD172" s="105">
        <f t="shared" si="61"/>
        <v>99.719273952790218</v>
      </c>
      <c r="DE172" s="105">
        <f t="shared" si="61"/>
        <v>103.60402245849174</v>
      </c>
      <c r="DF172" s="105">
        <f t="shared" si="61"/>
        <v>106.76752064226957</v>
      </c>
      <c r="DG172" s="105">
        <f t="shared" si="61"/>
        <v>110.38441639060044</v>
      </c>
      <c r="DH172" s="105">
        <f t="shared" si="61"/>
        <v>111.76034738473976</v>
      </c>
      <c r="DI172" s="105">
        <f t="shared" si="61"/>
        <v>109.39177184298873</v>
      </c>
      <c r="DJ172" s="105">
        <f t="shared" si="61"/>
        <v>112.52210759092875</v>
      </c>
      <c r="DK172" s="105">
        <f t="shared" si="61"/>
        <v>116.48775949481718</v>
      </c>
      <c r="DL172" s="105">
        <f t="shared" si="61"/>
        <v>119.26705176618655</v>
      </c>
      <c r="DM172" s="105">
        <f t="shared" si="61"/>
        <v>118.59628114275826</v>
      </c>
      <c r="DN172" s="105">
        <f t="shared" si="61"/>
        <v>114.30743098497842</v>
      </c>
      <c r="DO172" s="105">
        <f t="shared" si="61"/>
        <v>109.54438003485724</v>
      </c>
      <c r="DP172" s="105">
        <f t="shared" si="61"/>
        <v>100</v>
      </c>
      <c r="DQ172" s="105">
        <f t="shared" si="61"/>
        <v>96.440402565557648</v>
      </c>
      <c r="DR172" s="105">
        <f t="shared" si="61"/>
        <v>96.145831086002289</v>
      </c>
      <c r="DS172" s="105">
        <f t="shared" si="61"/>
        <v>99.739089130013696</v>
      </c>
      <c r="DT172" s="105">
        <f t="shared" si="61"/>
        <v>103.98873300837074</v>
      </c>
      <c r="DU172" s="105">
        <f t="shared" si="61"/>
        <v>108.9333583700266</v>
      </c>
      <c r="DV172" s="105">
        <f t="shared" si="61"/>
        <v>111.90805257369034</v>
      </c>
    </row>
    <row r="173" spans="73:126" ht="15" x14ac:dyDescent="0.25">
      <c r="BU173" s="97"/>
      <c r="BV173" s="97"/>
      <c r="BW173" s="97"/>
      <c r="BX173" s="97"/>
      <c r="BY173" s="97"/>
      <c r="BZ173" s="97"/>
      <c r="CA173" s="97"/>
      <c r="CB173" s="97"/>
      <c r="CC173" s="97"/>
      <c r="CD173" s="97"/>
      <c r="CE173" s="103"/>
      <c r="CF173" s="103"/>
      <c r="CG173" s="103"/>
      <c r="CH173" s="103"/>
      <c r="CI173" s="103"/>
      <c r="CJ173" s="103"/>
      <c r="CK173" s="103"/>
      <c r="CL173" s="103"/>
      <c r="CM173" s="103"/>
      <c r="CN173" s="103"/>
      <c r="CO173" s="103"/>
      <c r="CP173" s="103"/>
      <c r="CQ173" s="103"/>
      <c r="CR173" s="103"/>
      <c r="CS173" s="103"/>
      <c r="CT173" s="103"/>
      <c r="CU173" s="103"/>
      <c r="CV173" s="103"/>
      <c r="CW173" s="103"/>
      <c r="CX173" s="103"/>
      <c r="CY173" s="103"/>
      <c r="CZ173" s="103"/>
      <c r="DA173" s="103"/>
      <c r="DB173" s="103"/>
      <c r="DC173" s="103"/>
      <c r="DD173" s="103"/>
      <c r="DE173" s="103"/>
      <c r="DF173" s="103"/>
      <c r="DG173" s="103"/>
      <c r="DH173" s="103"/>
      <c r="DI173" s="103"/>
      <c r="DJ173" s="103"/>
      <c r="DK173" s="103"/>
      <c r="DL173" s="103"/>
      <c r="DM173" s="103"/>
      <c r="DN173" s="103"/>
      <c r="DO173" s="103"/>
      <c r="DP173" s="103"/>
      <c r="DQ173" s="103"/>
      <c r="DR173" s="103"/>
      <c r="DS173" s="103"/>
      <c r="DT173" s="103"/>
      <c r="DU173" s="103"/>
      <c r="DV173" s="103"/>
    </row>
    <row r="174" spans="73:126" ht="15" x14ac:dyDescent="0.25">
      <c r="BU174" s="97"/>
      <c r="BV174" s="97"/>
      <c r="BW174" s="97"/>
      <c r="BX174" s="97"/>
      <c r="BY174" s="97"/>
      <c r="BZ174" s="97" t="s">
        <v>1261</v>
      </c>
      <c r="CA174" s="97"/>
      <c r="CB174" s="97"/>
      <c r="CC174" s="97"/>
      <c r="CD174" s="97"/>
      <c r="CE174" s="103"/>
      <c r="CF174" s="103"/>
      <c r="CG174" s="103"/>
      <c r="CH174" s="103"/>
      <c r="CI174" s="103"/>
      <c r="CJ174" s="103"/>
      <c r="CK174" s="103"/>
      <c r="CL174" s="103"/>
      <c r="CM174" s="103"/>
      <c r="CN174" s="103"/>
      <c r="CO174" s="103"/>
      <c r="CP174" s="103"/>
      <c r="CQ174" s="103"/>
      <c r="CR174" s="103"/>
      <c r="CS174" s="103"/>
      <c r="CT174" s="103"/>
      <c r="CU174" s="103"/>
      <c r="CV174" s="103"/>
      <c r="CW174" s="103"/>
      <c r="CX174" s="103"/>
      <c r="CY174" s="103"/>
      <c r="CZ174" s="103"/>
      <c r="DA174" s="103"/>
      <c r="DB174" s="103"/>
      <c r="DC174" s="103"/>
      <c r="DD174" s="103"/>
      <c r="DE174" s="103"/>
      <c r="DF174" s="103"/>
      <c r="DG174" s="103"/>
      <c r="DH174" s="103"/>
      <c r="DI174" s="103"/>
      <c r="DJ174" s="103"/>
      <c r="DK174" s="103"/>
      <c r="DL174" s="103"/>
      <c r="DM174" s="103"/>
      <c r="DN174" s="103"/>
      <c r="DO174" s="103"/>
      <c r="DP174" s="103"/>
      <c r="DQ174" s="103"/>
      <c r="DR174" s="103"/>
      <c r="DS174" s="103"/>
      <c r="DT174" s="103"/>
      <c r="DU174" s="103"/>
      <c r="DV174" s="103"/>
    </row>
    <row r="175" spans="73:126" ht="15" x14ac:dyDescent="0.25">
      <c r="BU175" s="97"/>
      <c r="BV175" s="97"/>
      <c r="BW175" s="97"/>
      <c r="BX175" s="97"/>
      <c r="BY175" s="97"/>
      <c r="BZ175" s="97" t="s">
        <v>1262</v>
      </c>
      <c r="CA175" s="97"/>
      <c r="CB175" s="97"/>
      <c r="CC175" s="97"/>
      <c r="CD175" s="97"/>
      <c r="CE175" s="103"/>
      <c r="CF175" s="103"/>
      <c r="CG175" s="103"/>
      <c r="CH175" s="103"/>
      <c r="CI175" s="103"/>
      <c r="CJ175" s="103"/>
      <c r="CK175" s="103"/>
      <c r="CL175" s="103"/>
      <c r="CM175" s="103"/>
      <c r="CN175" s="103"/>
      <c r="CO175" s="103"/>
      <c r="CP175" s="103"/>
      <c r="CQ175" s="103"/>
      <c r="CR175" s="103"/>
      <c r="CS175" s="103"/>
      <c r="CT175" s="103"/>
      <c r="CU175" s="103"/>
      <c r="CV175" s="103"/>
      <c r="CW175" s="103"/>
      <c r="CX175" s="103"/>
      <c r="CY175" s="103"/>
      <c r="CZ175" s="103"/>
      <c r="DA175" s="103"/>
      <c r="DB175" s="103"/>
      <c r="DC175" s="103"/>
      <c r="DD175" s="103"/>
      <c r="DE175" s="103"/>
      <c r="DF175" s="103"/>
      <c r="DG175" s="103"/>
      <c r="DH175" s="103"/>
      <c r="DI175" s="103"/>
      <c r="DJ175" s="103"/>
      <c r="DK175" s="103"/>
      <c r="DL175" s="103"/>
      <c r="DM175" s="103"/>
      <c r="DN175" s="103"/>
      <c r="DO175" s="103"/>
      <c r="DP175" s="103"/>
      <c r="DQ175" s="103"/>
      <c r="DR175" s="103"/>
      <c r="DS175" s="103"/>
      <c r="DT175" s="103"/>
      <c r="DU175" s="103"/>
      <c r="DV175" s="103"/>
    </row>
    <row r="176" spans="73:126" ht="15" x14ac:dyDescent="0.25">
      <c r="BU176" s="97"/>
      <c r="BV176" s="97"/>
      <c r="BW176" s="97"/>
      <c r="BX176" s="97"/>
      <c r="BY176" s="97"/>
      <c r="BZ176" s="97" t="s">
        <v>1263</v>
      </c>
      <c r="CA176" s="97"/>
      <c r="CB176" s="103">
        <f t="shared" ref="CB176:DV176" si="62">SUM(CB149:CB151)</f>
        <v>189643</v>
      </c>
      <c r="CC176" s="103">
        <f t="shared" si="62"/>
        <v>197864</v>
      </c>
      <c r="CD176" s="103">
        <f t="shared" si="62"/>
        <v>222920</v>
      </c>
      <c r="CE176" s="103">
        <f t="shared" si="62"/>
        <v>254532</v>
      </c>
      <c r="CF176" s="103">
        <f t="shared" si="62"/>
        <v>304635</v>
      </c>
      <c r="CG176" s="103">
        <f t="shared" si="62"/>
        <v>327503</v>
      </c>
      <c r="CH176" s="103">
        <f t="shared" si="62"/>
        <v>336522</v>
      </c>
      <c r="CI176" s="103">
        <f t="shared" si="62"/>
        <v>368862</v>
      </c>
      <c r="CJ176" s="103">
        <f t="shared" si="62"/>
        <v>414839</v>
      </c>
      <c r="CK176" s="103">
        <f t="shared" si="62"/>
        <v>490146</v>
      </c>
      <c r="CL176" s="103">
        <f t="shared" si="62"/>
        <v>578919</v>
      </c>
      <c r="CM176" s="103">
        <f t="shared" si="62"/>
        <v>624953</v>
      </c>
      <c r="CN176" s="103">
        <f t="shared" si="62"/>
        <v>710717</v>
      </c>
      <c r="CO176" s="103">
        <f t="shared" si="62"/>
        <v>682385</v>
      </c>
      <c r="CP176" s="103">
        <f t="shared" si="62"/>
        <v>682320</v>
      </c>
      <c r="CQ176" s="103">
        <f t="shared" si="62"/>
        <v>781832</v>
      </c>
      <c r="CR176" s="103">
        <f t="shared" si="62"/>
        <v>797766</v>
      </c>
      <c r="CS176" s="103">
        <f t="shared" si="62"/>
        <v>761414</v>
      </c>
      <c r="CT176" s="103">
        <f t="shared" si="62"/>
        <v>802929</v>
      </c>
      <c r="CU176" s="103">
        <f t="shared" si="62"/>
        <v>827786</v>
      </c>
      <c r="CV176" s="103">
        <f t="shared" si="62"/>
        <v>867548</v>
      </c>
      <c r="CW176" s="103">
        <f t="shared" si="62"/>
        <v>901503</v>
      </c>
      <c r="CX176" s="103">
        <f t="shared" si="62"/>
        <v>848639</v>
      </c>
      <c r="CY176" s="103">
        <f t="shared" si="62"/>
        <v>877076</v>
      </c>
      <c r="CZ176" s="103">
        <f t="shared" si="62"/>
        <v>912651</v>
      </c>
      <c r="DA176" s="103">
        <f t="shared" si="62"/>
        <v>977269</v>
      </c>
      <c r="DB176" s="103">
        <f t="shared" si="62"/>
        <v>1002277</v>
      </c>
      <c r="DC176" s="103">
        <f t="shared" si="62"/>
        <v>1110212</v>
      </c>
      <c r="DD176" s="103">
        <f t="shared" si="62"/>
        <v>1141579</v>
      </c>
      <c r="DE176" s="103">
        <f t="shared" si="62"/>
        <v>1173312</v>
      </c>
      <c r="DF176" s="103">
        <f t="shared" si="62"/>
        <v>1237638</v>
      </c>
      <c r="DG176" s="103">
        <f t="shared" si="62"/>
        <v>1371588</v>
      </c>
      <c r="DH176" s="103">
        <f t="shared" si="62"/>
        <v>1430649</v>
      </c>
      <c r="DI176" s="103">
        <f t="shared" si="62"/>
        <v>1403251</v>
      </c>
      <c r="DJ176" s="103">
        <f t="shared" si="62"/>
        <v>1553825</v>
      </c>
      <c r="DK176" s="103">
        <f t="shared" si="62"/>
        <v>1757404</v>
      </c>
      <c r="DL176" s="103">
        <f t="shared" si="62"/>
        <v>1971522</v>
      </c>
      <c r="DM176" s="103">
        <f t="shared" si="62"/>
        <v>2088420</v>
      </c>
      <c r="DN176" s="103">
        <f t="shared" si="62"/>
        <v>2147776</v>
      </c>
      <c r="DO176" s="103">
        <f t="shared" si="62"/>
        <v>2238921</v>
      </c>
      <c r="DP176" s="103">
        <f t="shared" si="62"/>
        <v>1812685</v>
      </c>
      <c r="DQ176" s="103">
        <f t="shared" si="62"/>
        <v>1844366</v>
      </c>
      <c r="DR176" s="103">
        <f t="shared" si="62"/>
        <v>1999291</v>
      </c>
      <c r="DS176" s="103">
        <f t="shared" si="62"/>
        <v>2087379</v>
      </c>
      <c r="DT176" s="103">
        <f t="shared" si="62"/>
        <v>2230471</v>
      </c>
      <c r="DU176" s="103">
        <f t="shared" si="62"/>
        <v>2359389</v>
      </c>
      <c r="DV176" s="103">
        <f t="shared" si="62"/>
        <v>2199618</v>
      </c>
    </row>
    <row r="177" spans="73:126" ht="15" x14ac:dyDescent="0.25">
      <c r="BU177" s="97"/>
      <c r="BV177" s="97"/>
      <c r="BW177" s="97"/>
      <c r="BX177" s="97"/>
      <c r="BY177" s="97"/>
      <c r="BZ177" s="97" t="s">
        <v>1264</v>
      </c>
      <c r="CA177" s="97"/>
      <c r="CB177" s="103">
        <f>GO!Y$18</f>
        <v>642253</v>
      </c>
      <c r="CC177" s="103">
        <f>GO!Z$18</f>
        <v>634325</v>
      </c>
      <c r="CD177" s="103">
        <f>GO!AA$18</f>
        <v>669324</v>
      </c>
      <c r="CE177" s="103">
        <f>GO!AB$18</f>
        <v>748040</v>
      </c>
      <c r="CF177" s="103">
        <f>GO!AC$18</f>
        <v>864072</v>
      </c>
      <c r="CG177" s="103">
        <f>GO!AD$18</f>
        <v>1004444</v>
      </c>
      <c r="CH177" s="103">
        <f>GO!AE$18</f>
        <v>1025376</v>
      </c>
      <c r="CI177" s="103">
        <f>GO!AF$18</f>
        <v>1164221</v>
      </c>
      <c r="CJ177" s="103">
        <f>GO!AG$18</f>
        <v>1325330</v>
      </c>
      <c r="CK177" s="103">
        <f>GO!AH$18</f>
        <v>1482558</v>
      </c>
      <c r="CL177" s="103">
        <f>GO!AI$18</f>
        <v>1684273</v>
      </c>
      <c r="CM177" s="103">
        <f>GO!AJ$18</f>
        <v>1810000</v>
      </c>
      <c r="CN177" s="103">
        <f>GO!AK$18</f>
        <v>1970736</v>
      </c>
      <c r="CO177" s="103">
        <f>GO!AL$18</f>
        <v>1910779</v>
      </c>
      <c r="CP177" s="103">
        <f>GO!AM$18</f>
        <v>2001717</v>
      </c>
      <c r="CQ177" s="103">
        <f>GO!AN$18</f>
        <v>2200126</v>
      </c>
      <c r="CR177" s="103">
        <f>GO!AO$18</f>
        <v>2228129</v>
      </c>
      <c r="CS177" s="103">
        <f>GO!AP$18</f>
        <v>2207126</v>
      </c>
      <c r="CT177" s="103">
        <f>GO!AQ$18</f>
        <v>2411940</v>
      </c>
      <c r="CU177" s="103">
        <f>GO!AR$18</f>
        <v>2627914</v>
      </c>
      <c r="CV177" s="103">
        <f>GO!AS$18</f>
        <v>2773647</v>
      </c>
      <c r="CW177" s="103">
        <f>GO!AT$18</f>
        <v>2835096</v>
      </c>
      <c r="CX177" s="103">
        <f>GO!AU$18</f>
        <v>2794014</v>
      </c>
      <c r="CY177" s="103">
        <f>GO!AV$18</f>
        <v>2920496</v>
      </c>
      <c r="CZ177" s="103">
        <f>GO!AW$18</f>
        <v>3040328</v>
      </c>
      <c r="DA177" s="103">
        <f>GO!AX$18</f>
        <v>3259295</v>
      </c>
      <c r="DB177" s="103">
        <f>GO!AY$18</f>
        <v>3504524</v>
      </c>
      <c r="DC177" s="103">
        <f>GO!AZ$18</f>
        <v>3617695</v>
      </c>
      <c r="DD177" s="103">
        <f>GO!BA$18</f>
        <v>3845991</v>
      </c>
      <c r="DE177" s="103">
        <f>GO!BB$18</f>
        <v>3913053</v>
      </c>
      <c r="DF177" s="103">
        <f>GO!BC$18</f>
        <v>4045574</v>
      </c>
      <c r="DG177" s="103">
        <f>GO!BD$18</f>
        <v>4225311</v>
      </c>
      <c r="DH177" s="103">
        <f>GO!BE$18</f>
        <v>4001400</v>
      </c>
      <c r="DI177" s="103">
        <f>GO!BF$18</f>
        <v>3939860</v>
      </c>
      <c r="DJ177" s="103">
        <f>GO!BG$18</f>
        <v>4025815</v>
      </c>
      <c r="DK177" s="103">
        <f>GO!BH$18</f>
        <v>4336038</v>
      </c>
      <c r="DL177" s="103">
        <f>GO!BI$18</f>
        <v>4770895</v>
      </c>
      <c r="DM177" s="103">
        <f>GO!BJ$18</f>
        <v>5052761</v>
      </c>
      <c r="DN177" s="103">
        <f>GO!BK$18</f>
        <v>5354412</v>
      </c>
      <c r="DO177" s="103">
        <f>GO!BL$18</f>
        <v>5457834</v>
      </c>
      <c r="DP177" s="103">
        <f>GO!BM$18</f>
        <v>4469325</v>
      </c>
      <c r="DQ177" s="103">
        <f>GO!BN$18</f>
        <v>4992521</v>
      </c>
      <c r="DR177" s="103">
        <f>GO!BO$18</f>
        <v>5581942</v>
      </c>
      <c r="DS177" s="103">
        <f>GO!BP$18</f>
        <v>5841608</v>
      </c>
      <c r="DT177" s="103">
        <f>GO!BQ$18</f>
        <v>5942483</v>
      </c>
      <c r="DU177" s="103">
        <f>GO!BR$18</f>
        <v>6178070</v>
      </c>
      <c r="DV177" s="103">
        <f>GO!BS$18</f>
        <v>5940301</v>
      </c>
    </row>
    <row r="178" spans="73:126" ht="15" x14ac:dyDescent="0.25">
      <c r="BU178" s="97"/>
      <c r="BV178" s="97"/>
      <c r="BW178" s="97"/>
      <c r="BX178" s="97"/>
      <c r="BY178" s="97"/>
      <c r="BZ178" s="97" t="s">
        <v>1265</v>
      </c>
      <c r="CA178" s="97"/>
      <c r="CB178" s="103">
        <f>SUM(CB176:CB177)</f>
        <v>831896</v>
      </c>
      <c r="CC178" s="103">
        <f t="shared" ref="CC178:DV178" si="63">SUM(CC176:CC177)</f>
        <v>832189</v>
      </c>
      <c r="CD178" s="103">
        <f t="shared" si="63"/>
        <v>892244</v>
      </c>
      <c r="CE178" s="103">
        <f t="shared" si="63"/>
        <v>1002572</v>
      </c>
      <c r="CF178" s="103">
        <f t="shared" si="63"/>
        <v>1168707</v>
      </c>
      <c r="CG178" s="103">
        <f t="shared" si="63"/>
        <v>1331947</v>
      </c>
      <c r="CH178" s="103">
        <f t="shared" si="63"/>
        <v>1361898</v>
      </c>
      <c r="CI178" s="103">
        <f t="shared" si="63"/>
        <v>1533083</v>
      </c>
      <c r="CJ178" s="103">
        <f t="shared" si="63"/>
        <v>1740169</v>
      </c>
      <c r="CK178" s="103">
        <f t="shared" si="63"/>
        <v>1972704</v>
      </c>
      <c r="CL178" s="103">
        <f t="shared" si="63"/>
        <v>2263192</v>
      </c>
      <c r="CM178" s="103">
        <f t="shared" si="63"/>
        <v>2434953</v>
      </c>
      <c r="CN178" s="103">
        <f t="shared" si="63"/>
        <v>2681453</v>
      </c>
      <c r="CO178" s="103">
        <f t="shared" si="63"/>
        <v>2593164</v>
      </c>
      <c r="CP178" s="103">
        <f t="shared" si="63"/>
        <v>2684037</v>
      </c>
      <c r="CQ178" s="103">
        <f t="shared" si="63"/>
        <v>2981958</v>
      </c>
      <c r="CR178" s="103">
        <f t="shared" si="63"/>
        <v>3025895</v>
      </c>
      <c r="CS178" s="103">
        <f t="shared" si="63"/>
        <v>2968540</v>
      </c>
      <c r="CT178" s="103">
        <f t="shared" si="63"/>
        <v>3214869</v>
      </c>
      <c r="CU178" s="103">
        <f t="shared" si="63"/>
        <v>3455700</v>
      </c>
      <c r="CV178" s="103">
        <f t="shared" si="63"/>
        <v>3641195</v>
      </c>
      <c r="CW178" s="103">
        <f t="shared" si="63"/>
        <v>3736599</v>
      </c>
      <c r="CX178" s="103">
        <f t="shared" si="63"/>
        <v>3642653</v>
      </c>
      <c r="CY178" s="103">
        <f t="shared" si="63"/>
        <v>3797572</v>
      </c>
      <c r="CZ178" s="103">
        <f t="shared" si="63"/>
        <v>3952979</v>
      </c>
      <c r="DA178" s="103">
        <f t="shared" si="63"/>
        <v>4236564</v>
      </c>
      <c r="DB178" s="103">
        <f t="shared" si="63"/>
        <v>4506801</v>
      </c>
      <c r="DC178" s="103">
        <f t="shared" si="63"/>
        <v>4727907</v>
      </c>
      <c r="DD178" s="103">
        <f t="shared" si="63"/>
        <v>4987570</v>
      </c>
      <c r="DE178" s="103">
        <f t="shared" si="63"/>
        <v>5086365</v>
      </c>
      <c r="DF178" s="103">
        <f t="shared" si="63"/>
        <v>5283212</v>
      </c>
      <c r="DG178" s="103">
        <f t="shared" si="63"/>
        <v>5596899</v>
      </c>
      <c r="DH178" s="103">
        <f t="shared" si="63"/>
        <v>5432049</v>
      </c>
      <c r="DI178" s="103">
        <f t="shared" si="63"/>
        <v>5343111</v>
      </c>
      <c r="DJ178" s="103">
        <f t="shared" si="63"/>
        <v>5579640</v>
      </c>
      <c r="DK178" s="103">
        <f t="shared" si="63"/>
        <v>6093442</v>
      </c>
      <c r="DL178" s="103">
        <f t="shared" si="63"/>
        <v>6742417</v>
      </c>
      <c r="DM178" s="103">
        <f t="shared" si="63"/>
        <v>7141181</v>
      </c>
      <c r="DN178" s="103">
        <f t="shared" si="63"/>
        <v>7502188</v>
      </c>
      <c r="DO178" s="103">
        <f t="shared" si="63"/>
        <v>7696755</v>
      </c>
      <c r="DP178" s="103">
        <f t="shared" si="63"/>
        <v>6282010</v>
      </c>
      <c r="DQ178" s="103">
        <f t="shared" si="63"/>
        <v>6836887</v>
      </c>
      <c r="DR178" s="103">
        <f t="shared" si="63"/>
        <v>7581233</v>
      </c>
      <c r="DS178" s="103">
        <f t="shared" si="63"/>
        <v>7928987</v>
      </c>
      <c r="DT178" s="103">
        <f t="shared" si="63"/>
        <v>8172954</v>
      </c>
      <c r="DU178" s="103">
        <f t="shared" si="63"/>
        <v>8537459</v>
      </c>
      <c r="DV178" s="103">
        <f t="shared" si="63"/>
        <v>8139919</v>
      </c>
    </row>
    <row r="179" spans="73:126" ht="15" x14ac:dyDescent="0.25">
      <c r="BU179" s="97"/>
      <c r="BV179" s="97"/>
      <c r="BW179" s="97"/>
      <c r="BX179" s="97"/>
      <c r="BY179" s="97"/>
      <c r="BZ179" s="97"/>
      <c r="CA179" s="97"/>
      <c r="CB179" s="97"/>
      <c r="CC179" s="97"/>
      <c r="CD179" s="97"/>
      <c r="CE179" s="106"/>
      <c r="CF179" s="103"/>
      <c r="CG179" s="103"/>
      <c r="CH179" s="103"/>
      <c r="CI179" s="103"/>
      <c r="CJ179" s="103"/>
      <c r="CK179" s="103"/>
      <c r="CL179" s="103"/>
      <c r="CM179" s="103"/>
      <c r="CN179" s="103"/>
      <c r="CO179" s="103"/>
      <c r="CP179" s="103"/>
      <c r="CQ179" s="103"/>
      <c r="CR179" s="103"/>
      <c r="CS179" s="103"/>
      <c r="CT179" s="103"/>
      <c r="CU179" s="103"/>
      <c r="CV179" s="103"/>
      <c r="CW179" s="103"/>
      <c r="CX179" s="103"/>
      <c r="CY179" s="103"/>
      <c r="CZ179" s="103"/>
      <c r="DA179" s="103"/>
      <c r="DB179" s="103"/>
      <c r="DC179" s="103"/>
      <c r="DD179" s="103"/>
      <c r="DE179" s="103"/>
      <c r="DF179" s="103"/>
      <c r="DG179" s="103"/>
      <c r="DH179" s="103"/>
      <c r="DI179" s="103"/>
      <c r="DJ179" s="103"/>
      <c r="DK179" s="103"/>
      <c r="DL179" s="103"/>
      <c r="DM179" s="103"/>
      <c r="DN179" s="103"/>
      <c r="DO179" s="103"/>
      <c r="DP179" s="103"/>
      <c r="DQ179" s="103"/>
      <c r="DR179" s="103"/>
      <c r="DS179" s="103"/>
      <c r="DT179" s="103"/>
      <c r="DU179" s="103"/>
      <c r="DV179" s="103"/>
    </row>
    <row r="180" spans="73:126" ht="15" x14ac:dyDescent="0.25">
      <c r="BU180" s="97"/>
      <c r="BV180" s="97"/>
      <c r="BW180" s="97"/>
      <c r="BX180" s="97"/>
      <c r="BY180" s="97"/>
      <c r="BZ180" s="97" t="s">
        <v>1255</v>
      </c>
      <c r="CA180" s="97"/>
      <c r="CB180" s="97"/>
      <c r="CC180" s="97"/>
      <c r="CD180" s="97"/>
      <c r="CE180" s="103"/>
      <c r="CF180" s="103"/>
      <c r="CG180" s="103"/>
      <c r="CH180" s="103"/>
      <c r="CI180" s="103"/>
      <c r="CJ180" s="103"/>
      <c r="CK180" s="103"/>
      <c r="CL180" s="103"/>
      <c r="CM180" s="103"/>
      <c r="CN180" s="103"/>
      <c r="CO180" s="103"/>
      <c r="CP180" s="103"/>
      <c r="CQ180" s="103"/>
      <c r="CR180" s="103"/>
      <c r="CS180" s="103"/>
      <c r="CT180" s="103"/>
      <c r="CU180" s="103"/>
      <c r="CV180" s="103"/>
      <c r="CW180" s="103"/>
      <c r="CX180" s="103"/>
      <c r="CY180" s="103"/>
      <c r="CZ180" s="103"/>
      <c r="DA180" s="103"/>
      <c r="DB180" s="103"/>
      <c r="DC180" s="103"/>
      <c r="DD180" s="103"/>
      <c r="DE180" s="103"/>
      <c r="DF180" s="103"/>
      <c r="DG180" s="103"/>
      <c r="DH180" s="103"/>
      <c r="DI180" s="103"/>
      <c r="DJ180" s="103"/>
      <c r="DK180" s="103"/>
      <c r="DL180" s="103"/>
      <c r="DM180" s="103"/>
      <c r="DN180" s="103"/>
      <c r="DO180" s="103"/>
      <c r="DP180" s="103"/>
      <c r="DQ180" s="103"/>
      <c r="DR180" s="103"/>
      <c r="DS180" s="103"/>
      <c r="DT180" s="103"/>
      <c r="DU180" s="103"/>
      <c r="DV180" s="103"/>
    </row>
    <row r="181" spans="73:126" ht="15" x14ac:dyDescent="0.25">
      <c r="BU181" s="97"/>
      <c r="BV181" s="97"/>
      <c r="BW181" s="97"/>
      <c r="BX181" s="97"/>
      <c r="BY181" s="97"/>
      <c r="BZ181" s="97" t="s">
        <v>1263</v>
      </c>
      <c r="CA181" s="97"/>
      <c r="CB181" s="42">
        <f>CB172</f>
        <v>64.136216798769794</v>
      </c>
      <c r="CC181" s="42">
        <f t="shared" ref="CC181:DV181" si="64">CC172</f>
        <v>63.460209982263358</v>
      </c>
      <c r="CD181" s="42">
        <f t="shared" si="64"/>
        <v>67.642646521324394</v>
      </c>
      <c r="CE181" s="42">
        <f t="shared" si="64"/>
        <v>72.379932415448891</v>
      </c>
      <c r="CF181" s="42">
        <f t="shared" si="64"/>
        <v>73.407679981156832</v>
      </c>
      <c r="CG181" s="42">
        <f t="shared" si="64"/>
        <v>68.066007997136794</v>
      </c>
      <c r="CH181" s="42">
        <f t="shared" si="64"/>
        <v>64.99835206299484</v>
      </c>
      <c r="CI181" s="42">
        <f t="shared" si="64"/>
        <v>68.118700999215477</v>
      </c>
      <c r="CJ181" s="42">
        <f t="shared" si="64"/>
        <v>72.084263348429076</v>
      </c>
      <c r="CK181" s="42">
        <f t="shared" si="64"/>
        <v>76.488588626519686</v>
      </c>
      <c r="CL181" s="42">
        <f t="shared" si="64"/>
        <v>78.889375353466846</v>
      </c>
      <c r="CM181" s="42">
        <f t="shared" si="64"/>
        <v>75.166262451896841</v>
      </c>
      <c r="CN181" s="42">
        <f t="shared" si="64"/>
        <v>76.147191064331764</v>
      </c>
      <c r="CO181" s="42">
        <f t="shared" si="64"/>
        <v>72.242198759654059</v>
      </c>
      <c r="CP181" s="42">
        <f t="shared" si="64"/>
        <v>72.25748915011998</v>
      </c>
      <c r="CQ181" s="42">
        <f t="shared" si="64"/>
        <v>81.449708694233138</v>
      </c>
      <c r="CR181" s="42">
        <f t="shared" si="64"/>
        <v>84.877853513174728</v>
      </c>
      <c r="CS181" s="42">
        <f t="shared" si="64"/>
        <v>85.214983097200786</v>
      </c>
      <c r="CT181" s="42">
        <f t="shared" si="64"/>
        <v>87.281069915485602</v>
      </c>
      <c r="CU181" s="42">
        <f t="shared" si="64"/>
        <v>86.842384792846772</v>
      </c>
      <c r="CV181" s="42">
        <f t="shared" si="64"/>
        <v>86.673236630385304</v>
      </c>
      <c r="CW181" s="42">
        <f t="shared" si="64"/>
        <v>86.915580587355663</v>
      </c>
      <c r="CX181" s="42">
        <f t="shared" si="64"/>
        <v>83.034998471272488</v>
      </c>
      <c r="CY181" s="42">
        <f t="shared" si="64"/>
        <v>85.188290904831703</v>
      </c>
      <c r="CZ181" s="42">
        <f t="shared" si="64"/>
        <v>86.487113591373046</v>
      </c>
      <c r="DA181" s="42">
        <f t="shared" si="64"/>
        <v>90.972076965342325</v>
      </c>
      <c r="DB181" s="42">
        <f t="shared" si="64"/>
        <v>90.779608637159399</v>
      </c>
      <c r="DC181" s="42">
        <f t="shared" si="64"/>
        <v>95.574984236097038</v>
      </c>
      <c r="DD181" s="42">
        <f t="shared" si="64"/>
        <v>99.719273952790218</v>
      </c>
      <c r="DE181" s="42">
        <f t="shared" si="64"/>
        <v>103.60402245849174</v>
      </c>
      <c r="DF181" s="42">
        <f t="shared" si="64"/>
        <v>106.76752064226957</v>
      </c>
      <c r="DG181" s="42">
        <f t="shared" si="64"/>
        <v>110.38441639060044</v>
      </c>
      <c r="DH181" s="42">
        <f t="shared" si="64"/>
        <v>111.76034738473976</v>
      </c>
      <c r="DI181" s="42">
        <f t="shared" si="64"/>
        <v>109.39177184298873</v>
      </c>
      <c r="DJ181" s="42">
        <f t="shared" si="64"/>
        <v>112.52210759092875</v>
      </c>
      <c r="DK181" s="42">
        <f t="shared" si="64"/>
        <v>116.48775949481718</v>
      </c>
      <c r="DL181" s="42">
        <f t="shared" si="64"/>
        <v>119.26705176618655</v>
      </c>
      <c r="DM181" s="42">
        <f t="shared" si="64"/>
        <v>118.59628114275826</v>
      </c>
      <c r="DN181" s="42">
        <f t="shared" si="64"/>
        <v>114.30743098497842</v>
      </c>
      <c r="DO181" s="42">
        <f t="shared" si="64"/>
        <v>109.54438003485724</v>
      </c>
      <c r="DP181" s="42">
        <f t="shared" si="64"/>
        <v>100</v>
      </c>
      <c r="DQ181" s="42">
        <f t="shared" si="64"/>
        <v>96.440402565557648</v>
      </c>
      <c r="DR181" s="42">
        <f t="shared" si="64"/>
        <v>96.145831086002289</v>
      </c>
      <c r="DS181" s="42">
        <f t="shared" si="64"/>
        <v>99.739089130013696</v>
      </c>
      <c r="DT181" s="42">
        <f t="shared" si="64"/>
        <v>103.98873300837074</v>
      </c>
      <c r="DU181" s="42">
        <f t="shared" si="64"/>
        <v>108.9333583700266</v>
      </c>
      <c r="DV181" s="42">
        <f t="shared" si="64"/>
        <v>111.90805257369034</v>
      </c>
    </row>
    <row r="182" spans="73:126" ht="15" x14ac:dyDescent="0.25">
      <c r="BU182" s="97"/>
      <c r="BV182" s="97"/>
      <c r="BW182" s="97"/>
      <c r="BX182" s="97"/>
      <c r="BY182" s="97"/>
      <c r="BZ182" s="97" t="s">
        <v>1264</v>
      </c>
      <c r="CA182" s="97"/>
      <c r="CB182" s="42">
        <f t="shared" ref="CB182:DV182" si="65">Y18</f>
        <v>51.715000000000003</v>
      </c>
      <c r="CC182" s="42">
        <f t="shared" si="65"/>
        <v>49.543999999999997</v>
      </c>
      <c r="CD182" s="42">
        <f t="shared" si="65"/>
        <v>51.210999999999999</v>
      </c>
      <c r="CE182" s="42">
        <f t="shared" si="65"/>
        <v>55.761000000000003</v>
      </c>
      <c r="CF182" s="42">
        <f t="shared" si="65"/>
        <v>60.128</v>
      </c>
      <c r="CG182" s="42">
        <f t="shared" si="65"/>
        <v>59.828000000000003</v>
      </c>
      <c r="CH182" s="42">
        <f t="shared" si="65"/>
        <v>54.97</v>
      </c>
      <c r="CI182" s="42">
        <f t="shared" si="65"/>
        <v>59.668999999999997</v>
      </c>
      <c r="CJ182" s="42">
        <f t="shared" si="65"/>
        <v>64.039000000000001</v>
      </c>
      <c r="CK182" s="42">
        <f t="shared" si="65"/>
        <v>67.088999999999999</v>
      </c>
      <c r="CL182" s="42">
        <f t="shared" si="65"/>
        <v>68.593999999999994</v>
      </c>
      <c r="CM182" s="42">
        <f t="shared" si="65"/>
        <v>64.965999999999994</v>
      </c>
      <c r="CN182" s="42">
        <f t="shared" si="65"/>
        <v>65.031000000000006</v>
      </c>
      <c r="CO182" s="42">
        <f t="shared" si="65"/>
        <v>61.512</v>
      </c>
      <c r="CP182" s="42">
        <f t="shared" si="65"/>
        <v>63.982999999999997</v>
      </c>
      <c r="CQ182" s="42">
        <f t="shared" si="65"/>
        <v>68.784999999999997</v>
      </c>
      <c r="CR182" s="42">
        <f t="shared" si="65"/>
        <v>69.801000000000002</v>
      </c>
      <c r="CS182" s="42">
        <f t="shared" si="65"/>
        <v>70.623999999999995</v>
      </c>
      <c r="CT182" s="42">
        <f t="shared" si="65"/>
        <v>75.572000000000003</v>
      </c>
      <c r="CU182" s="42">
        <f t="shared" si="65"/>
        <v>79.099999999999994</v>
      </c>
      <c r="CV182" s="42">
        <f t="shared" si="65"/>
        <v>80.165999999999997</v>
      </c>
      <c r="CW182" s="42">
        <f t="shared" si="65"/>
        <v>79.918000000000006</v>
      </c>
      <c r="CX182" s="42">
        <f t="shared" si="65"/>
        <v>78.343999999999994</v>
      </c>
      <c r="CY182" s="42">
        <f t="shared" si="65"/>
        <v>81.442999999999998</v>
      </c>
      <c r="CZ182" s="42">
        <f t="shared" si="65"/>
        <v>84.058999999999997</v>
      </c>
      <c r="DA182" s="42">
        <f t="shared" si="65"/>
        <v>88.971999999999994</v>
      </c>
      <c r="DB182" s="42">
        <f t="shared" si="65"/>
        <v>92.792000000000002</v>
      </c>
      <c r="DC182" s="42">
        <f t="shared" si="65"/>
        <v>95.79</v>
      </c>
      <c r="DD182" s="42">
        <f t="shared" si="65"/>
        <v>102.282</v>
      </c>
      <c r="DE182" s="42">
        <f t="shared" si="65"/>
        <v>107.187</v>
      </c>
      <c r="DF182" s="42">
        <f t="shared" si="65"/>
        <v>111.518</v>
      </c>
      <c r="DG182" s="42">
        <f t="shared" si="65"/>
        <v>113.935</v>
      </c>
      <c r="DH182" s="42">
        <f t="shared" si="65"/>
        <v>109.161</v>
      </c>
      <c r="DI182" s="42">
        <f t="shared" si="65"/>
        <v>108.599</v>
      </c>
      <c r="DJ182" s="42">
        <f t="shared" si="65"/>
        <v>108.557</v>
      </c>
      <c r="DK182" s="42">
        <f t="shared" si="65"/>
        <v>111.621</v>
      </c>
      <c r="DL182" s="42">
        <f t="shared" si="65"/>
        <v>115.979</v>
      </c>
      <c r="DM182" s="42">
        <f t="shared" si="65"/>
        <v>117.666</v>
      </c>
      <c r="DN182" s="42">
        <f t="shared" si="65"/>
        <v>120.711</v>
      </c>
      <c r="DO182" s="42">
        <f t="shared" si="65"/>
        <v>114.136</v>
      </c>
      <c r="DP182" s="42">
        <f t="shared" si="65"/>
        <v>100</v>
      </c>
      <c r="DQ182" s="42">
        <f t="shared" si="65"/>
        <v>105.553</v>
      </c>
      <c r="DR182" s="42">
        <f t="shared" si="65"/>
        <v>108.97799999999999</v>
      </c>
      <c r="DS182" s="42">
        <f t="shared" si="65"/>
        <v>112.709</v>
      </c>
      <c r="DT182" s="42">
        <f t="shared" si="65"/>
        <v>114.485</v>
      </c>
      <c r="DU182" s="42">
        <f t="shared" si="65"/>
        <v>118.202</v>
      </c>
      <c r="DV182" s="42">
        <f t="shared" si="65"/>
        <v>121.45</v>
      </c>
    </row>
    <row r="183" spans="73:126" ht="15" x14ac:dyDescent="0.25">
      <c r="BU183" s="97"/>
      <c r="BV183" s="97"/>
      <c r="BW183" s="97"/>
      <c r="BX183" s="97"/>
      <c r="BY183" s="97"/>
      <c r="BZ183" s="97"/>
      <c r="CA183" s="97"/>
      <c r="CB183" s="97"/>
      <c r="CC183" s="97"/>
      <c r="CD183" s="97"/>
      <c r="CE183" s="103"/>
      <c r="CF183" s="103"/>
      <c r="CG183" s="103"/>
      <c r="CH183" s="103"/>
      <c r="CI183" s="103"/>
      <c r="CJ183" s="103"/>
      <c r="CK183" s="103"/>
      <c r="CL183" s="103"/>
      <c r="CM183" s="103"/>
      <c r="CN183" s="103"/>
      <c r="CO183" s="103"/>
      <c r="CP183" s="103"/>
      <c r="CQ183" s="103"/>
      <c r="CR183" s="103"/>
      <c r="CS183" s="103"/>
      <c r="CT183" s="103"/>
      <c r="CU183" s="103"/>
      <c r="CV183" s="103"/>
      <c r="CW183" s="103"/>
      <c r="CX183" s="103"/>
      <c r="CY183" s="103"/>
      <c r="CZ183" s="103"/>
      <c r="DA183" s="103"/>
      <c r="DB183" s="103"/>
      <c r="DC183" s="103"/>
      <c r="DD183" s="103"/>
      <c r="DE183" s="103"/>
      <c r="DF183" s="103"/>
      <c r="DG183" s="103"/>
      <c r="DH183" s="103"/>
      <c r="DI183" s="103"/>
      <c r="DJ183" s="103"/>
      <c r="DK183" s="103"/>
      <c r="DL183" s="103"/>
      <c r="DM183" s="103"/>
      <c r="DN183" s="103"/>
      <c r="DO183" s="103"/>
      <c r="DP183" s="103"/>
      <c r="DQ183" s="103"/>
      <c r="DR183" s="103"/>
      <c r="DS183" s="103"/>
      <c r="DT183" s="103"/>
      <c r="DU183" s="103"/>
      <c r="DV183" s="103"/>
    </row>
    <row r="184" spans="73:126" ht="15" x14ac:dyDescent="0.25">
      <c r="BU184" s="97"/>
      <c r="BV184" s="97"/>
      <c r="BW184" s="97"/>
      <c r="BX184" s="97"/>
      <c r="BY184" s="97"/>
      <c r="BZ184" s="97"/>
      <c r="CA184" s="97"/>
      <c r="CB184" s="97"/>
      <c r="CC184" s="97"/>
      <c r="CD184" s="97"/>
      <c r="CE184" s="103"/>
      <c r="CF184" s="103"/>
      <c r="CG184" s="103"/>
      <c r="CH184" s="103"/>
      <c r="CI184" s="103"/>
      <c r="CJ184" s="103"/>
      <c r="CK184" s="103"/>
      <c r="CL184" s="103"/>
      <c r="CM184" s="103"/>
      <c r="CN184" s="103"/>
      <c r="CO184" s="103"/>
      <c r="CP184" s="103"/>
      <c r="CQ184" s="103"/>
      <c r="CR184" s="103"/>
      <c r="CS184" s="103"/>
      <c r="CT184" s="103"/>
      <c r="CU184" s="103"/>
      <c r="CV184" s="103"/>
      <c r="CW184" s="103"/>
      <c r="CX184" s="103"/>
      <c r="CY184" s="103"/>
      <c r="CZ184" s="103"/>
      <c r="DA184" s="103"/>
      <c r="DB184" s="103"/>
      <c r="DC184" s="103"/>
      <c r="DD184" s="103"/>
      <c r="DE184" s="103"/>
      <c r="DF184" s="103"/>
      <c r="DG184" s="103"/>
      <c r="DH184" s="103"/>
      <c r="DI184" s="103"/>
      <c r="DJ184" s="103"/>
      <c r="DK184" s="103"/>
      <c r="DL184" s="103"/>
      <c r="DM184" s="103"/>
      <c r="DN184" s="103"/>
      <c r="DO184" s="103"/>
      <c r="DP184" s="103"/>
      <c r="DQ184" s="103"/>
      <c r="DR184" s="103"/>
      <c r="DS184" s="103"/>
      <c r="DT184" s="103"/>
      <c r="DU184" s="103"/>
      <c r="DV184" s="103"/>
    </row>
    <row r="185" spans="73:126" ht="15" x14ac:dyDescent="0.25">
      <c r="BU185" s="97"/>
      <c r="BV185" s="97"/>
      <c r="BW185" s="97"/>
      <c r="BX185" s="97"/>
      <c r="BY185" s="97"/>
      <c r="BZ185" s="97"/>
      <c r="CA185" s="97"/>
      <c r="CB185" s="97"/>
      <c r="CC185" s="97"/>
      <c r="CD185" s="97"/>
      <c r="CE185" s="103"/>
      <c r="CF185" s="103"/>
      <c r="CG185" s="103"/>
      <c r="CH185" s="103"/>
      <c r="CI185" s="103"/>
      <c r="CJ185" s="103"/>
      <c r="CK185" s="103"/>
      <c r="CL185" s="103"/>
      <c r="CM185" s="103"/>
      <c r="CN185" s="103"/>
      <c r="CO185" s="103"/>
      <c r="CP185" s="103"/>
      <c r="CQ185" s="103"/>
      <c r="CR185" s="103"/>
      <c r="CS185" s="103"/>
      <c r="CT185" s="103"/>
      <c r="CU185" s="103"/>
      <c r="CV185" s="103"/>
      <c r="CW185" s="103"/>
      <c r="CX185" s="103"/>
      <c r="CY185" s="103"/>
      <c r="CZ185" s="103"/>
      <c r="DA185" s="103"/>
      <c r="DB185" s="103"/>
      <c r="DC185" s="103"/>
      <c r="DD185" s="103"/>
      <c r="DE185" s="103"/>
      <c r="DF185" s="103"/>
      <c r="DG185" s="103"/>
      <c r="DH185" s="103"/>
      <c r="DI185" s="103"/>
      <c r="DJ185" s="103"/>
      <c r="DK185" s="103"/>
      <c r="DL185" s="103"/>
      <c r="DM185" s="103"/>
      <c r="DN185" s="103"/>
      <c r="DO185" s="103"/>
      <c r="DP185" s="103"/>
      <c r="DQ185" s="103"/>
      <c r="DR185" s="103"/>
      <c r="DS185" s="103"/>
      <c r="DT185" s="103"/>
      <c r="DU185" s="103"/>
      <c r="DV185" s="103"/>
    </row>
    <row r="186" spans="73:126" ht="15" x14ac:dyDescent="0.25">
      <c r="BU186" s="97"/>
      <c r="BV186" s="97"/>
      <c r="BW186" s="97"/>
      <c r="BX186" s="97"/>
      <c r="BY186" s="97"/>
      <c r="BZ186" s="97" t="s">
        <v>1256</v>
      </c>
      <c r="CA186" s="97"/>
      <c r="CB186" s="97"/>
      <c r="CC186" s="97">
        <f>CC181/CB181*CB176</f>
        <v>187644.12998393772</v>
      </c>
      <c r="CD186" s="97">
        <f t="shared" ref="CD186:DV187" si="66">CD181/CC181*CC176</f>
        <v>210904.51189865379</v>
      </c>
      <c r="CE186" s="97">
        <f t="shared" si="66"/>
        <v>238531.98187574337</v>
      </c>
      <c r="CF186" s="97">
        <f t="shared" si="66"/>
        <v>258146.1874503732</v>
      </c>
      <c r="CG186" s="97">
        <f t="shared" si="66"/>
        <v>282467.56131688604</v>
      </c>
      <c r="CH186" s="97">
        <f t="shared" si="66"/>
        <v>312742.82012517093</v>
      </c>
      <c r="CI186" s="97">
        <f t="shared" si="66"/>
        <v>352677.27211670141</v>
      </c>
      <c r="CJ186" s="97">
        <f t="shared" si="66"/>
        <v>390335.47553313553</v>
      </c>
      <c r="CK186" s="97">
        <f t="shared" si="66"/>
        <v>440185.52931398299</v>
      </c>
      <c r="CL186" s="97">
        <f t="shared" si="66"/>
        <v>505530.46495348524</v>
      </c>
      <c r="CM186" s="97">
        <f t="shared" si="66"/>
        <v>551597.44005347055</v>
      </c>
      <c r="CN186" s="97">
        <f t="shared" si="66"/>
        <v>633108.71054260351</v>
      </c>
      <c r="CO186" s="97">
        <f t="shared" si="66"/>
        <v>674269.89831428032</v>
      </c>
      <c r="CP186" s="97">
        <f t="shared" si="66"/>
        <v>682529.42989384639</v>
      </c>
      <c r="CQ186" s="97">
        <f t="shared" si="66"/>
        <v>769121.17885509005</v>
      </c>
      <c r="CR186" s="97">
        <f t="shared" si="66"/>
        <v>814738.60412481637</v>
      </c>
      <c r="CS186" s="97">
        <f t="shared" si="66"/>
        <v>800934.67720610288</v>
      </c>
      <c r="CT186" s="97">
        <f t="shared" si="66"/>
        <v>779874.92519742798</v>
      </c>
      <c r="CU186" s="97">
        <f t="shared" si="66"/>
        <v>798893.38257257454</v>
      </c>
      <c r="CV186" s="97">
        <f t="shared" si="66"/>
        <v>826173.6711683434</v>
      </c>
      <c r="CW186" s="97">
        <f t="shared" si="66"/>
        <v>869973.7201340975</v>
      </c>
      <c r="CX186" s="97">
        <f t="shared" si="66"/>
        <v>861252.95051802869</v>
      </c>
      <c r="CY186" s="97">
        <f t="shared" si="66"/>
        <v>870646.20143513312</v>
      </c>
      <c r="CZ186" s="97">
        <f t="shared" si="66"/>
        <v>890448.33315190638</v>
      </c>
      <c r="DA186" s="97">
        <f t="shared" si="66"/>
        <v>959978.35477282398</v>
      </c>
      <c r="DB186" s="97">
        <f t="shared" si="66"/>
        <v>975201.40588882391</v>
      </c>
      <c r="DC186" s="97">
        <f t="shared" si="66"/>
        <v>1055221.65069118</v>
      </c>
      <c r="DD186" s="97">
        <f t="shared" si="66"/>
        <v>1158352.6323184266</v>
      </c>
      <c r="DE186" s="97">
        <f t="shared" si="66"/>
        <v>1186051.3185258023</v>
      </c>
      <c r="DF186" s="97">
        <f t="shared" si="66"/>
        <v>1209138.5084011755</v>
      </c>
      <c r="DG186" s="97">
        <f t="shared" si="66"/>
        <v>1279564.6795111892</v>
      </c>
      <c r="DH186" s="97">
        <f t="shared" si="66"/>
        <v>1388684.7107685888</v>
      </c>
      <c r="DI186" s="97">
        <f t="shared" si="66"/>
        <v>1400328.7629076333</v>
      </c>
      <c r="DJ186" s="97">
        <f t="shared" si="66"/>
        <v>1443406.1843856904</v>
      </c>
      <c r="DK186" s="97">
        <f t="shared" si="66"/>
        <v>1608586.9414663024</v>
      </c>
      <c r="DL186" s="97">
        <f t="shared" si="66"/>
        <v>1799334.0652365189</v>
      </c>
      <c r="DM186" s="97">
        <f t="shared" si="66"/>
        <v>1960433.9499353843</v>
      </c>
      <c r="DN186" s="97">
        <f t="shared" si="66"/>
        <v>2012895.5370050026</v>
      </c>
      <c r="DO186" s="97">
        <f t="shared" si="66"/>
        <v>2058280.7989505439</v>
      </c>
      <c r="DP186" s="97">
        <f t="shared" si="66"/>
        <v>2043848.3464761688</v>
      </c>
      <c r="DQ186" s="97">
        <f t="shared" si="66"/>
        <v>1748160.7112454786</v>
      </c>
      <c r="DR186" s="97">
        <f t="shared" si="66"/>
        <v>1838732.493637433</v>
      </c>
      <c r="DS186" s="97">
        <f t="shared" si="66"/>
        <v>2074010.500439323</v>
      </c>
      <c r="DT186" s="97">
        <f t="shared" si="66"/>
        <v>2176317.223383992</v>
      </c>
      <c r="DU186" s="97">
        <f t="shared" si="66"/>
        <v>2336529.0618301225</v>
      </c>
      <c r="DV186" s="97">
        <f t="shared" si="66"/>
        <v>2423817.939743578</v>
      </c>
    </row>
    <row r="187" spans="73:126" ht="15" x14ac:dyDescent="0.25">
      <c r="BU187" s="97"/>
      <c r="BV187" s="97"/>
      <c r="BW187" s="97"/>
      <c r="BX187" s="97"/>
      <c r="BY187" s="97"/>
      <c r="BZ187" s="97"/>
      <c r="CA187" s="97"/>
      <c r="CB187" s="97"/>
      <c r="CC187" s="97">
        <f>CC182/CB182*CB177</f>
        <v>615291.16565793287</v>
      </c>
      <c r="CD187" s="97">
        <f t="shared" si="66"/>
        <v>655668.044061844</v>
      </c>
      <c r="CE187" s="97">
        <f t="shared" si="66"/>
        <v>728792.16504266672</v>
      </c>
      <c r="CF187" s="97">
        <f t="shared" si="66"/>
        <v>806623.78938684741</v>
      </c>
      <c r="CG187" s="97">
        <f t="shared" si="66"/>
        <v>859760.83714741888</v>
      </c>
      <c r="CH187" s="97">
        <f t="shared" si="66"/>
        <v>922883.71130574308</v>
      </c>
      <c r="CI187" s="97">
        <f t="shared" si="66"/>
        <v>1113028.207094779</v>
      </c>
      <c r="CJ187" s="97">
        <f t="shared" si="66"/>
        <v>1249485.4718362971</v>
      </c>
      <c r="CK187" s="97">
        <f t="shared" si="66"/>
        <v>1388451.792969909</v>
      </c>
      <c r="CL187" s="97">
        <f t="shared" si="66"/>
        <v>1515816.0570585341</v>
      </c>
      <c r="CM187" s="97">
        <f t="shared" si="66"/>
        <v>1595190.2457649356</v>
      </c>
      <c r="CN187" s="97">
        <f t="shared" si="66"/>
        <v>1811810.9472647235</v>
      </c>
      <c r="CO187" s="97">
        <f t="shared" si="66"/>
        <v>1864094.2447755684</v>
      </c>
      <c r="CP187" s="97">
        <f t="shared" si="66"/>
        <v>1987536.9481889713</v>
      </c>
      <c r="CQ187" s="97">
        <f t="shared" si="66"/>
        <v>2151948.2338277358</v>
      </c>
      <c r="CR187" s="97">
        <f t="shared" si="66"/>
        <v>2232623.317961765</v>
      </c>
      <c r="CS187" s="97">
        <f t="shared" si="66"/>
        <v>2254400.1159868767</v>
      </c>
      <c r="CT187" s="97">
        <f t="shared" si="66"/>
        <v>2361759.8277072953</v>
      </c>
      <c r="CU187" s="97">
        <f t="shared" si="66"/>
        <v>2524538.9032975174</v>
      </c>
      <c r="CV187" s="97">
        <f t="shared" si="66"/>
        <v>2663329.3770417194</v>
      </c>
      <c r="CW187" s="97">
        <f t="shared" si="66"/>
        <v>2765066.4988399073</v>
      </c>
      <c r="CX187" s="97">
        <f t="shared" si="66"/>
        <v>2779258.252508821</v>
      </c>
      <c r="CY187" s="97">
        <f t="shared" si="66"/>
        <v>2904534.8999540489</v>
      </c>
      <c r="CZ187" s="97">
        <f t="shared" si="66"/>
        <v>3014304.1546112006</v>
      </c>
      <c r="DA187" s="97">
        <f t="shared" si="66"/>
        <v>3218026.1818008777</v>
      </c>
      <c r="DB187" s="97">
        <f t="shared" si="66"/>
        <v>3399232.3611922855</v>
      </c>
      <c r="DC187" s="97">
        <f t="shared" si="66"/>
        <v>3617751.0341408746</v>
      </c>
      <c r="DD187" s="97">
        <f t="shared" si="66"/>
        <v>3862877.9621046032</v>
      </c>
      <c r="DE187" s="97">
        <f t="shared" si="66"/>
        <v>4030428.0060714497</v>
      </c>
      <c r="DF187" s="97">
        <f t="shared" si="66"/>
        <v>4071163.8953791037</v>
      </c>
      <c r="DG187" s="97">
        <f t="shared" si="66"/>
        <v>4133256.2787173367</v>
      </c>
      <c r="DH187" s="97">
        <f t="shared" si="66"/>
        <v>4048265.8890683283</v>
      </c>
      <c r="DI187" s="97">
        <f t="shared" si="66"/>
        <v>3980799.3569131834</v>
      </c>
      <c r="DJ187" s="97">
        <f t="shared" si="66"/>
        <v>3938336.2832070277</v>
      </c>
      <c r="DK187" s="97">
        <f t="shared" si="66"/>
        <v>4139442.8375415681</v>
      </c>
      <c r="DL187" s="97">
        <f t="shared" si="66"/>
        <v>4505329.2050958155</v>
      </c>
      <c r="DM187" s="97">
        <f t="shared" si="66"/>
        <v>4840291.1826278893</v>
      </c>
      <c r="DN187" s="97">
        <f t="shared" si="66"/>
        <v>5183518.034699914</v>
      </c>
      <c r="DO187" s="97">
        <f t="shared" si="66"/>
        <v>5062762.8636329742</v>
      </c>
      <c r="DP187" s="97">
        <f t="shared" si="66"/>
        <v>4781868.9983878881</v>
      </c>
      <c r="DQ187" s="97">
        <f t="shared" si="66"/>
        <v>4717506.6172500001</v>
      </c>
      <c r="DR187" s="97">
        <f t="shared" si="66"/>
        <v>5154519.0902958699</v>
      </c>
      <c r="DS187" s="97">
        <f t="shared" si="66"/>
        <v>5773046.8615500377</v>
      </c>
      <c r="DT187" s="97">
        <f t="shared" si="66"/>
        <v>5933656.5126121249</v>
      </c>
      <c r="DU187" s="97">
        <f t="shared" si="66"/>
        <v>6135418.4003668604</v>
      </c>
      <c r="DV187" s="97">
        <f t="shared" si="66"/>
        <v>6347833.3826838797</v>
      </c>
    </row>
    <row r="188" spans="73:126" ht="15" x14ac:dyDescent="0.25">
      <c r="BU188" s="97"/>
      <c r="BV188" s="97"/>
      <c r="BW188" s="97"/>
      <c r="BX188" s="97"/>
      <c r="BY188" s="97"/>
      <c r="BZ188" s="97"/>
      <c r="CA188" s="97"/>
      <c r="CB188" s="97"/>
      <c r="CC188" s="97">
        <f>(CC186+CC187)/(CB176+CB177)</f>
        <v>0.96518710949670461</v>
      </c>
      <c r="CD188" s="97">
        <f t="shared" ref="CD188:DV188" si="67">(CD186+CD187)/(CC176+CC177)</f>
        <v>1.0413170036620261</v>
      </c>
      <c r="CE188" s="97">
        <f t="shared" si="67"/>
        <v>1.0841475503543987</v>
      </c>
      <c r="CF188" s="97">
        <f t="shared" si="67"/>
        <v>1.0620384140363193</v>
      </c>
      <c r="CG188" s="97">
        <f t="shared" si="67"/>
        <v>0.97734367849623971</v>
      </c>
      <c r="CH188" s="97">
        <f t="shared" si="67"/>
        <v>0.92768445848889936</v>
      </c>
      <c r="CI188" s="97">
        <f t="shared" si="67"/>
        <v>1.0762226533936319</v>
      </c>
      <c r="CJ188" s="97">
        <f t="shared" si="67"/>
        <v>1.0696230715293513</v>
      </c>
      <c r="CK188" s="97">
        <f t="shared" si="67"/>
        <v>1.0508389255778559</v>
      </c>
      <c r="CL188" s="97">
        <f t="shared" si="67"/>
        <v>1.0246577905311791</v>
      </c>
      <c r="CM188" s="97">
        <f t="shared" si="67"/>
        <v>0.94856631068791608</v>
      </c>
      <c r="CN188" s="97">
        <f t="shared" si="67"/>
        <v>1.0040931622940266</v>
      </c>
      <c r="CO188" s="97">
        <f t="shared" si="67"/>
        <v>0.94663756668114207</v>
      </c>
      <c r="CP188" s="97">
        <f t="shared" si="67"/>
        <v>1.0296558096914878</v>
      </c>
      <c r="CQ188" s="97">
        <f t="shared" si="67"/>
        <v>1.0883119020649961</v>
      </c>
      <c r="CR188" s="97">
        <f t="shared" si="67"/>
        <v>1.0219332137094423</v>
      </c>
      <c r="CS188" s="97">
        <f t="shared" si="67"/>
        <v>1.0097292844573191</v>
      </c>
      <c r="CT188" s="97">
        <f t="shared" si="67"/>
        <v>1.0583097256242879</v>
      </c>
      <c r="CU188" s="97">
        <f t="shared" si="67"/>
        <v>1.0337691165239056</v>
      </c>
      <c r="CV188" s="97">
        <f t="shared" si="67"/>
        <v>1.0097818237144611</v>
      </c>
      <c r="CW188" s="97">
        <f t="shared" si="67"/>
        <v>0.99830968101790896</v>
      </c>
      <c r="CX188" s="97">
        <f t="shared" si="67"/>
        <v>0.974284691246465</v>
      </c>
      <c r="CY188" s="97">
        <f t="shared" si="67"/>
        <v>1.0363823019621088</v>
      </c>
      <c r="CZ188" s="97">
        <f t="shared" si="67"/>
        <v>1.0282234247996107</v>
      </c>
      <c r="DA188" s="97">
        <f t="shared" si="67"/>
        <v>1.0569255583127817</v>
      </c>
      <c r="DB188" s="97">
        <f t="shared" si="67"/>
        <v>1.0325428264700143</v>
      </c>
      <c r="DC188" s="97">
        <f t="shared" si="67"/>
        <v>1.036871316224536</v>
      </c>
      <c r="DD188" s="97">
        <f t="shared" si="67"/>
        <v>1.0620408976790428</v>
      </c>
      <c r="DE188" s="97">
        <f t="shared" si="67"/>
        <v>1.0458959622816828</v>
      </c>
      <c r="DF188" s="97">
        <f t="shared" si="67"/>
        <v>1.0381288806014275</v>
      </c>
      <c r="DG188" s="97">
        <f t="shared" si="67"/>
        <v>1.0245322274079718</v>
      </c>
      <c r="DH188" s="97">
        <f t="shared" si="67"/>
        <v>0.97142196059584385</v>
      </c>
      <c r="DI188" s="97">
        <f t="shared" si="67"/>
        <v>0.99062584299604373</v>
      </c>
      <c r="DJ188" s="97">
        <f t="shared" si="67"/>
        <v>1.0072301450583223</v>
      </c>
      <c r="DK188" s="97">
        <f t="shared" si="67"/>
        <v>1.0301793268038566</v>
      </c>
      <c r="DL188" s="97">
        <f t="shared" si="67"/>
        <v>1.034663704082575</v>
      </c>
      <c r="DM188" s="97">
        <f t="shared" si="67"/>
        <v>1.0086479570402236</v>
      </c>
      <c r="DN188" s="97">
        <f t="shared" si="67"/>
        <v>1.0077343749871228</v>
      </c>
      <c r="DO188" s="97">
        <f t="shared" si="67"/>
        <v>0.94919557635499374</v>
      </c>
      <c r="DP188" s="97">
        <f t="shared" si="67"/>
        <v>0.8868305337592346</v>
      </c>
      <c r="DQ188" s="97">
        <f t="shared" si="67"/>
        <v>1.0292354403280921</v>
      </c>
      <c r="DR188" s="97">
        <f t="shared" si="67"/>
        <v>1.0228707281447393</v>
      </c>
      <c r="DS188" s="97">
        <f t="shared" si="67"/>
        <v>1.035063473446781</v>
      </c>
      <c r="DT188" s="97">
        <f t="shared" si="67"/>
        <v>1.0228259594821025</v>
      </c>
      <c r="DU188" s="97">
        <f t="shared" si="67"/>
        <v>1.0365832797048635</v>
      </c>
      <c r="DV188" s="97">
        <f t="shared" si="67"/>
        <v>1.0274311504661349</v>
      </c>
    </row>
    <row r="189" spans="73:126" ht="15" x14ac:dyDescent="0.25">
      <c r="BU189" s="97"/>
      <c r="BV189" s="97"/>
      <c r="BW189" s="97"/>
      <c r="BX189" s="97"/>
      <c r="BY189" s="97"/>
      <c r="BZ189" s="97"/>
      <c r="CA189" s="97"/>
      <c r="CB189" s="97"/>
      <c r="CC189" s="97"/>
      <c r="CD189" s="97"/>
      <c r="CE189" s="97"/>
      <c r="CF189" s="97"/>
      <c r="CG189" s="97"/>
      <c r="CH189" s="97"/>
      <c r="CI189" s="97"/>
      <c r="CJ189" s="97"/>
      <c r="CK189" s="97"/>
      <c r="CL189" s="97"/>
      <c r="CM189" s="97"/>
      <c r="CN189" s="97"/>
      <c r="CO189" s="97"/>
      <c r="CP189" s="97"/>
      <c r="CQ189" s="97"/>
      <c r="CR189" s="97"/>
      <c r="CS189" s="97"/>
      <c r="CT189" s="97"/>
      <c r="CU189" s="97"/>
      <c r="CV189" s="97"/>
      <c r="CW189" s="97"/>
      <c r="CX189" s="97"/>
      <c r="CY189" s="97"/>
      <c r="CZ189" s="97"/>
      <c r="DA189" s="97"/>
      <c r="DB189" s="97"/>
      <c r="DC189" s="97"/>
      <c r="DD189" s="97"/>
      <c r="DE189" s="97"/>
      <c r="DF189" s="97"/>
      <c r="DG189" s="97"/>
      <c r="DH189" s="97"/>
      <c r="DI189" s="97"/>
      <c r="DJ189" s="97"/>
      <c r="DK189" s="97"/>
      <c r="DL189" s="97"/>
      <c r="DM189" s="97"/>
      <c r="DN189" s="97"/>
      <c r="DO189" s="97"/>
      <c r="DP189" s="97"/>
      <c r="DQ189" s="97"/>
      <c r="DR189" s="97"/>
      <c r="DS189" s="97"/>
      <c r="DT189" s="97"/>
      <c r="DU189" s="97"/>
      <c r="DV189" s="97"/>
    </row>
    <row r="190" spans="73:126" ht="15" x14ac:dyDescent="0.25">
      <c r="BU190" s="97"/>
      <c r="BV190" s="97"/>
      <c r="BW190" s="97"/>
      <c r="BX190" s="97"/>
      <c r="BY190" s="97"/>
      <c r="BZ190" s="97" t="s">
        <v>1266</v>
      </c>
      <c r="CA190" s="97"/>
      <c r="CB190" s="97"/>
      <c r="CC190" s="97">
        <f>(CB181/CC181)*CC176</f>
        <v>199971.73668695099</v>
      </c>
      <c r="CD190" s="97">
        <f t="shared" ref="CD190:DV191" si="68">(CC181/CD181)*CD176</f>
        <v>209136.55418237424</v>
      </c>
      <c r="CE190" s="97">
        <f t="shared" si="68"/>
        <v>237872.81266776743</v>
      </c>
      <c r="CF190" s="97">
        <f t="shared" si="68"/>
        <v>300369.94381296606</v>
      </c>
      <c r="CG190" s="97">
        <f t="shared" si="68"/>
        <v>353204.7217736069</v>
      </c>
      <c r="CH190" s="97">
        <f t="shared" si="68"/>
        <v>352404.45974711486</v>
      </c>
      <c r="CI190" s="97">
        <f t="shared" si="68"/>
        <v>351965.34559483937</v>
      </c>
      <c r="CJ190" s="97">
        <f t="shared" si="68"/>
        <v>392017.51521303959</v>
      </c>
      <c r="CK190" s="97">
        <f t="shared" si="68"/>
        <v>461922.67340293259</v>
      </c>
      <c r="CL190" s="97">
        <f t="shared" si="68"/>
        <v>561301.15165286581</v>
      </c>
      <c r="CM190" s="97">
        <f t="shared" si="68"/>
        <v>655907.98567144957</v>
      </c>
      <c r="CN190" s="97">
        <f t="shared" si="68"/>
        <v>701561.5389659229</v>
      </c>
      <c r="CO190" s="97">
        <f t="shared" si="68"/>
        <v>719270.75679559307</v>
      </c>
      <c r="CP190" s="97">
        <f t="shared" si="68"/>
        <v>682175.61442356464</v>
      </c>
      <c r="CQ190" s="97">
        <f t="shared" si="68"/>
        <v>693596.30823598604</v>
      </c>
      <c r="CR190" s="97">
        <f t="shared" si="68"/>
        <v>765544.90502139938</v>
      </c>
      <c r="CS190" s="97">
        <f t="shared" si="68"/>
        <v>758401.67545610131</v>
      </c>
      <c r="CT190" s="97">
        <f t="shared" si="68"/>
        <v>783922.34684456838</v>
      </c>
      <c r="CU190" s="97">
        <f t="shared" si="68"/>
        <v>831967.56875579734</v>
      </c>
      <c r="CV190" s="97">
        <f t="shared" si="68"/>
        <v>869241.0733840355</v>
      </c>
      <c r="CW190" s="97">
        <f t="shared" si="68"/>
        <v>898989.36777475057</v>
      </c>
      <c r="CX190" s="97">
        <f t="shared" si="68"/>
        <v>888299.5453970118</v>
      </c>
      <c r="CY190" s="97">
        <f t="shared" si="68"/>
        <v>854906.27345194388</v>
      </c>
      <c r="CZ190" s="97">
        <f t="shared" si="68"/>
        <v>898945.23766764626</v>
      </c>
      <c r="DA190" s="97">
        <f t="shared" si="68"/>
        <v>929089.20881874138</v>
      </c>
      <c r="DB190" s="97">
        <f t="shared" si="68"/>
        <v>1004401.9990109258</v>
      </c>
      <c r="DC190" s="97">
        <f t="shared" si="68"/>
        <v>1054508.2656285011</v>
      </c>
      <c r="DD190" s="97">
        <f t="shared" si="68"/>
        <v>1094135.4725558201</v>
      </c>
      <c r="DE190" s="97">
        <f t="shared" si="68"/>
        <v>1129317.3564469679</v>
      </c>
      <c r="DF190" s="97">
        <f t="shared" si="68"/>
        <v>1200967.0579230294</v>
      </c>
      <c r="DG190" s="97">
        <f t="shared" si="68"/>
        <v>1326646.0510558004</v>
      </c>
      <c r="DH190" s="97">
        <f t="shared" si="68"/>
        <v>1413035.6483337076</v>
      </c>
      <c r="DI190" s="97">
        <f t="shared" si="68"/>
        <v>1433634.5100349982</v>
      </c>
      <c r="DJ190" s="97">
        <f t="shared" si="68"/>
        <v>1510597.9929017518</v>
      </c>
      <c r="DK190" s="97">
        <f t="shared" si="68"/>
        <v>1697575.803898321</v>
      </c>
      <c r="DL190" s="97">
        <f t="shared" si="68"/>
        <v>1925579.421758218</v>
      </c>
      <c r="DM190" s="97">
        <f t="shared" si="68"/>
        <v>2100231.9284338593</v>
      </c>
      <c r="DN190" s="97">
        <f t="shared" si="68"/>
        <v>2228361.2196755805</v>
      </c>
      <c r="DO190" s="97">
        <f t="shared" si="68"/>
        <v>2336270.5380858695</v>
      </c>
      <c r="DP190" s="97">
        <f t="shared" si="68"/>
        <v>1985694.545234852</v>
      </c>
      <c r="DQ190" s="97">
        <f t="shared" si="68"/>
        <v>1912441.2081816525</v>
      </c>
      <c r="DR190" s="97">
        <f t="shared" si="68"/>
        <v>2005416.4253177645</v>
      </c>
      <c r="DS190" s="97">
        <f t="shared" si="68"/>
        <v>2012177.8782725565</v>
      </c>
      <c r="DT190" s="97">
        <f t="shared" si="68"/>
        <v>2139319.707386021</v>
      </c>
      <c r="DU190" s="97">
        <f t="shared" si="68"/>
        <v>2252293.2961497288</v>
      </c>
      <c r="DV190" s="97">
        <f t="shared" si="68"/>
        <v>2141148.6515984107</v>
      </c>
    </row>
    <row r="191" spans="73:126" ht="15" x14ac:dyDescent="0.25">
      <c r="BU191" s="97"/>
      <c r="BV191" s="97"/>
      <c r="BW191" s="97"/>
      <c r="BX191" s="97"/>
      <c r="BY191" s="97"/>
      <c r="BZ191" s="97"/>
      <c r="CA191" s="97"/>
      <c r="CB191" s="97"/>
      <c r="CC191" s="97">
        <f>(CB182/CC182)*CC177</f>
        <v>662120.89001695463</v>
      </c>
      <c r="CD191" s="97">
        <f t="shared" si="68"/>
        <v>647536.43271953287</v>
      </c>
      <c r="CE191" s="97">
        <f t="shared" si="68"/>
        <v>687001.24531482579</v>
      </c>
      <c r="CF191" s="97">
        <f t="shared" si="68"/>
        <v>801315.83940926031</v>
      </c>
      <c r="CG191" s="97">
        <f t="shared" si="68"/>
        <v>1009480.6584208063</v>
      </c>
      <c r="CH191" s="97">
        <f t="shared" si="68"/>
        <v>1115994.0936510824</v>
      </c>
      <c r="CI191" s="97">
        <f t="shared" si="68"/>
        <v>1072537.3036249978</v>
      </c>
      <c r="CJ191" s="97">
        <f t="shared" si="68"/>
        <v>1234889.9228595074</v>
      </c>
      <c r="CK191" s="97">
        <f t="shared" si="68"/>
        <v>1415157.9508116087</v>
      </c>
      <c r="CL191" s="97">
        <f t="shared" si="68"/>
        <v>1647318.8806163804</v>
      </c>
      <c r="CM191" s="97">
        <f t="shared" si="68"/>
        <v>1911078.7180986977</v>
      </c>
      <c r="CN191" s="97">
        <f t="shared" si="68"/>
        <v>1968766.2034414352</v>
      </c>
      <c r="CO191" s="97">
        <f t="shared" si="68"/>
        <v>2020091.5130218496</v>
      </c>
      <c r="CP191" s="97">
        <f t="shared" si="68"/>
        <v>1924411.4234093432</v>
      </c>
      <c r="CQ191" s="97">
        <f t="shared" si="68"/>
        <v>2046531.3928618156</v>
      </c>
      <c r="CR191" s="97">
        <f t="shared" si="68"/>
        <v>2195697.0998266498</v>
      </c>
      <c r="CS191" s="97">
        <f t="shared" si="68"/>
        <v>2181405.7816889444</v>
      </c>
      <c r="CT191" s="97">
        <f t="shared" si="68"/>
        <v>2254020.6764410096</v>
      </c>
      <c r="CU191" s="97">
        <f t="shared" si="68"/>
        <v>2510704.3844247791</v>
      </c>
      <c r="CV191" s="97">
        <f t="shared" si="68"/>
        <v>2736764.6845296011</v>
      </c>
      <c r="CW191" s="97">
        <f t="shared" si="68"/>
        <v>2843893.8153607445</v>
      </c>
      <c r="CX191" s="97">
        <f t="shared" si="68"/>
        <v>2850148.2034616563</v>
      </c>
      <c r="CY191" s="97">
        <f t="shared" si="68"/>
        <v>2809367.7617965941</v>
      </c>
      <c r="CZ191" s="97">
        <f t="shared" si="68"/>
        <v>2945709.9573394875</v>
      </c>
      <c r="DA191" s="97">
        <f t="shared" si="68"/>
        <v>3079317.9697545297</v>
      </c>
      <c r="DB191" s="97">
        <f t="shared" si="68"/>
        <v>3360252.0619018879</v>
      </c>
      <c r="DC191" s="97">
        <f t="shared" si="68"/>
        <v>3504469.7195949471</v>
      </c>
      <c r="DD191" s="97">
        <f t="shared" si="68"/>
        <v>3601879.8800375438</v>
      </c>
      <c r="DE191" s="97">
        <f t="shared" si="68"/>
        <v>3733987.2087659882</v>
      </c>
      <c r="DF191" s="97">
        <f t="shared" si="68"/>
        <v>3888456.9337506052</v>
      </c>
      <c r="DG191" s="97">
        <f t="shared" si="68"/>
        <v>4135675.8862333787</v>
      </c>
      <c r="DH191" s="97">
        <f t="shared" si="68"/>
        <v>4176395.4983922835</v>
      </c>
      <c r="DI191" s="97">
        <f t="shared" si="68"/>
        <v>3960248.7818488199</v>
      </c>
      <c r="DJ191" s="97">
        <f t="shared" si="68"/>
        <v>4027372.5617417572</v>
      </c>
      <c r="DK191" s="97">
        <f t="shared" si="68"/>
        <v>4217013.6189964255</v>
      </c>
      <c r="DL191" s="97">
        <f t="shared" si="68"/>
        <v>4591624.9561989671</v>
      </c>
      <c r="DM191" s="97">
        <f t="shared" si="68"/>
        <v>4980318.5968674049</v>
      </c>
      <c r="DN191" s="97">
        <f t="shared" si="68"/>
        <v>5219344.0729676662</v>
      </c>
      <c r="DO191" s="97">
        <f t="shared" si="68"/>
        <v>5772241.8866440039</v>
      </c>
      <c r="DP191" s="97">
        <f t="shared" si="68"/>
        <v>5101108.7819999997</v>
      </c>
      <c r="DQ191" s="97">
        <f t="shared" si="68"/>
        <v>4729871.2495144624</v>
      </c>
      <c r="DR191" s="97">
        <f t="shared" si="68"/>
        <v>5406510.7079043481</v>
      </c>
      <c r="DS191" s="97">
        <f t="shared" si="68"/>
        <v>5648233.5627500908</v>
      </c>
      <c r="DT191" s="97">
        <f t="shared" si="68"/>
        <v>5850297.5625365768</v>
      </c>
      <c r="DU191" s="97">
        <f t="shared" si="68"/>
        <v>5983793.3702475429</v>
      </c>
      <c r="DV191" s="97">
        <f t="shared" si="68"/>
        <v>5781436.4660518728</v>
      </c>
    </row>
    <row r="192" spans="73:126" ht="15" x14ac:dyDescent="0.25">
      <c r="BU192" s="97"/>
      <c r="BV192" s="97"/>
      <c r="BW192" s="97"/>
      <c r="BX192" s="97"/>
      <c r="BY192" s="97"/>
      <c r="BZ192" s="97"/>
      <c r="CA192" s="97"/>
      <c r="CB192" s="97"/>
      <c r="CC192" s="97">
        <f>(CC176+CC177)/(CC190+CC191)</f>
        <v>0.9653127450837411</v>
      </c>
      <c r="CD192" s="97">
        <f t="shared" ref="CD192:DV192" si="69">(CD176+CD177)/(CD190+CD191)</f>
        <v>1.0415222770438142</v>
      </c>
      <c r="CE192" s="97">
        <f t="shared" si="69"/>
        <v>1.0840092133050931</v>
      </c>
      <c r="CF192" s="97">
        <f t="shared" si="69"/>
        <v>1.060835147188474</v>
      </c>
      <c r="CG192" s="97">
        <f t="shared" si="69"/>
        <v>0.97744279006645851</v>
      </c>
      <c r="CH192" s="97">
        <f t="shared" si="69"/>
        <v>0.92747163012948253</v>
      </c>
      <c r="CI192" s="97">
        <f t="shared" si="69"/>
        <v>1.0762233407144797</v>
      </c>
      <c r="CJ192" s="97">
        <f t="shared" si="69"/>
        <v>1.0696177049025224</v>
      </c>
      <c r="CK192" s="97">
        <f t="shared" si="69"/>
        <v>1.0509426044634989</v>
      </c>
      <c r="CL192" s="97">
        <f t="shared" si="69"/>
        <v>1.0247086266236045</v>
      </c>
      <c r="CM192" s="97">
        <f t="shared" si="69"/>
        <v>0.94856471068734849</v>
      </c>
      <c r="CN192" s="97">
        <f t="shared" si="69"/>
        <v>1.0041662517360554</v>
      </c>
      <c r="CO192" s="97">
        <f t="shared" si="69"/>
        <v>0.94663054557322734</v>
      </c>
      <c r="CP192" s="97">
        <f t="shared" si="69"/>
        <v>1.0297131693831651</v>
      </c>
      <c r="CQ192" s="97">
        <f t="shared" si="69"/>
        <v>1.0882551199366772</v>
      </c>
      <c r="CR192" s="97">
        <f t="shared" si="69"/>
        <v>1.0218330670192113</v>
      </c>
      <c r="CS192" s="97">
        <f t="shared" si="69"/>
        <v>1.0097736138416553</v>
      </c>
      <c r="CT192" s="97">
        <f t="shared" si="69"/>
        <v>1.0582387409369758</v>
      </c>
      <c r="CU192" s="97">
        <f t="shared" si="69"/>
        <v>1.0338136821089716</v>
      </c>
      <c r="CV192" s="97">
        <f t="shared" si="69"/>
        <v>1.0097585096776782</v>
      </c>
      <c r="CW192" s="97">
        <f t="shared" si="69"/>
        <v>0.99832103145409135</v>
      </c>
      <c r="CX192" s="97">
        <f t="shared" si="69"/>
        <v>0.97437579570614208</v>
      </c>
      <c r="CY192" s="97">
        <f t="shared" si="69"/>
        <v>1.0363777281582109</v>
      </c>
      <c r="CZ192" s="97">
        <f t="shared" si="69"/>
        <v>1.0281751677324773</v>
      </c>
      <c r="DA192" s="97">
        <f t="shared" si="69"/>
        <v>1.056919572104932</v>
      </c>
      <c r="DB192" s="97">
        <f t="shared" si="69"/>
        <v>1.032567744683403</v>
      </c>
      <c r="DC192" s="97">
        <f t="shared" si="69"/>
        <v>1.0370541413720542</v>
      </c>
      <c r="DD192" s="97">
        <f t="shared" si="69"/>
        <v>1.0620855396577069</v>
      </c>
      <c r="DE192" s="97">
        <f t="shared" si="69"/>
        <v>1.0458660221246656</v>
      </c>
      <c r="DF192" s="97">
        <f t="shared" si="69"/>
        <v>1.0380766091886637</v>
      </c>
      <c r="DG192" s="97">
        <f t="shared" si="69"/>
        <v>1.0246373363298333</v>
      </c>
      <c r="DH192" s="97">
        <f t="shared" si="69"/>
        <v>0.97184290447549793</v>
      </c>
      <c r="DI192" s="97">
        <f t="shared" si="69"/>
        <v>0.99058706146641795</v>
      </c>
      <c r="DJ192" s="97">
        <f t="shared" si="69"/>
        <v>1.0075243168856418</v>
      </c>
      <c r="DK192" s="97">
        <f t="shared" si="69"/>
        <v>1.030239221071362</v>
      </c>
      <c r="DL192" s="97">
        <f t="shared" si="69"/>
        <v>1.0345566302638201</v>
      </c>
      <c r="DM192" s="97">
        <f t="shared" si="69"/>
        <v>1.0085629605328119</v>
      </c>
      <c r="DN192" s="97">
        <f t="shared" si="69"/>
        <v>1.0073153683203027</v>
      </c>
      <c r="DO192" s="97">
        <f t="shared" si="69"/>
        <v>0.9492191165084648</v>
      </c>
      <c r="DP192" s="97">
        <f t="shared" si="69"/>
        <v>0.88643775055221297</v>
      </c>
      <c r="DQ192" s="97">
        <f t="shared" si="69"/>
        <v>1.0292931932279761</v>
      </c>
      <c r="DR192" s="97">
        <f t="shared" si="69"/>
        <v>1.022842354455836</v>
      </c>
      <c r="DS192" s="97">
        <f t="shared" si="69"/>
        <v>1.0350602002314249</v>
      </c>
      <c r="DT192" s="97">
        <f t="shared" si="69"/>
        <v>1.0229468726577911</v>
      </c>
      <c r="DU192" s="97">
        <f t="shared" si="69"/>
        <v>1.0365916904240833</v>
      </c>
      <c r="DV192" s="97">
        <f t="shared" si="69"/>
        <v>1.0274321927909025</v>
      </c>
    </row>
    <row r="193" spans="73:126" ht="15" x14ac:dyDescent="0.25">
      <c r="BU193" s="97"/>
      <c r="BV193" s="97"/>
      <c r="BW193" s="97"/>
      <c r="BX193" s="97"/>
      <c r="BY193" s="97"/>
      <c r="BZ193" s="97"/>
      <c r="CA193" s="97"/>
      <c r="CB193" s="97"/>
      <c r="CC193" s="97"/>
      <c r="CD193" s="97"/>
      <c r="CE193" s="97"/>
      <c r="CF193" s="97"/>
      <c r="CG193" s="97"/>
      <c r="CH193" s="97"/>
      <c r="CI193" s="97"/>
      <c r="CJ193" s="97"/>
      <c r="CK193" s="97"/>
      <c r="CL193" s="97"/>
      <c r="CM193" s="97"/>
      <c r="CN193" s="97"/>
      <c r="CO193" s="97"/>
      <c r="CP193" s="97"/>
      <c r="CQ193" s="97"/>
      <c r="CR193" s="97"/>
      <c r="CS193" s="97"/>
      <c r="CT193" s="97"/>
      <c r="CU193" s="97"/>
      <c r="CV193" s="97"/>
      <c r="CW193" s="97"/>
      <c r="CX193" s="97"/>
      <c r="CY193" s="97"/>
      <c r="CZ193" s="97"/>
      <c r="DA193" s="97"/>
      <c r="DB193" s="97"/>
      <c r="DC193" s="97"/>
      <c r="DD193" s="97"/>
      <c r="DE193" s="97"/>
      <c r="DF193" s="97"/>
      <c r="DG193" s="97"/>
      <c r="DH193" s="97"/>
      <c r="DI193" s="97"/>
      <c r="DJ193" s="97"/>
      <c r="DK193" s="97"/>
      <c r="DL193" s="97"/>
      <c r="DM193" s="97"/>
      <c r="DN193" s="97"/>
      <c r="DO193" s="97"/>
      <c r="DP193" s="97"/>
      <c r="DQ193" s="97"/>
      <c r="DR193" s="97"/>
      <c r="DS193" s="97"/>
      <c r="DT193" s="97"/>
      <c r="DU193" s="97"/>
      <c r="DV193" s="97"/>
    </row>
    <row r="194" spans="73:126" ht="15" x14ac:dyDescent="0.25">
      <c r="BU194" s="97"/>
      <c r="BV194" s="97"/>
      <c r="BW194" s="97"/>
      <c r="BX194" s="97"/>
      <c r="BY194" s="97"/>
      <c r="BZ194" s="97" t="s">
        <v>1267</v>
      </c>
      <c r="CA194" s="97"/>
      <c r="CB194" s="97"/>
      <c r="CC194" s="97">
        <f>SQRT(CC188*CC192)</f>
        <v>0.96524992524615372</v>
      </c>
      <c r="CD194" s="97">
        <f t="shared" ref="CD194:DV194" si="70">SQRT(CD188*CD192)</f>
        <v>1.0414196352952614</v>
      </c>
      <c r="CE194" s="97">
        <f t="shared" si="70"/>
        <v>1.0840783796231319</v>
      </c>
      <c r="CF194" s="97">
        <f t="shared" si="70"/>
        <v>1.0614366101063371</v>
      </c>
      <c r="CG194" s="97">
        <f t="shared" si="70"/>
        <v>0.97739323302506054</v>
      </c>
      <c r="CH194" s="97">
        <f t="shared" si="70"/>
        <v>0.9275780382051344</v>
      </c>
      <c r="CI194" s="97">
        <f t="shared" si="70"/>
        <v>1.0762229970540009</v>
      </c>
      <c r="CJ194" s="97">
        <f t="shared" si="70"/>
        <v>1.0696203882125712</v>
      </c>
      <c r="CK194" s="97">
        <f t="shared" si="70"/>
        <v>1.0508907637420821</v>
      </c>
      <c r="CL194" s="97">
        <f t="shared" si="70"/>
        <v>1.0246832082621349</v>
      </c>
      <c r="CM194" s="97">
        <f t="shared" si="70"/>
        <v>0.94856551068729489</v>
      </c>
      <c r="CN194" s="97">
        <f t="shared" si="70"/>
        <v>1.004129706350029</v>
      </c>
      <c r="CO194" s="97">
        <f t="shared" si="70"/>
        <v>0.9466340561206753</v>
      </c>
      <c r="CP194" s="97">
        <f t="shared" si="70"/>
        <v>1.029684489137916</v>
      </c>
      <c r="CQ194" s="97">
        <f t="shared" si="70"/>
        <v>1.0882835106305047</v>
      </c>
      <c r="CR194" s="97">
        <f t="shared" si="70"/>
        <v>1.0218831391375036</v>
      </c>
      <c r="CS194" s="97">
        <f t="shared" si="70"/>
        <v>1.0097514489062225</v>
      </c>
      <c r="CT194" s="97">
        <f t="shared" si="70"/>
        <v>1.0582742326854617</v>
      </c>
      <c r="CU194" s="97">
        <f t="shared" si="70"/>
        <v>1.0337913990762921</v>
      </c>
      <c r="CV194" s="97">
        <f t="shared" si="70"/>
        <v>1.0097701666287839</v>
      </c>
      <c r="CW194" s="97">
        <f t="shared" si="70"/>
        <v>0.998315356219869</v>
      </c>
      <c r="CX194" s="97">
        <f t="shared" si="70"/>
        <v>0.9743302424114666</v>
      </c>
      <c r="CY194" s="97">
        <f t="shared" si="70"/>
        <v>1.0363800150576368</v>
      </c>
      <c r="CZ194" s="97">
        <f t="shared" si="70"/>
        <v>1.0281992959829345</v>
      </c>
      <c r="DA194" s="97">
        <f t="shared" si="70"/>
        <v>1.0569225652046188</v>
      </c>
      <c r="DB194" s="97">
        <f t="shared" si="70"/>
        <v>1.032555285501541</v>
      </c>
      <c r="DC194" s="97">
        <f t="shared" si="70"/>
        <v>1.036962724769096</v>
      </c>
      <c r="DD194" s="97">
        <f t="shared" si="70"/>
        <v>1.0620632184338188</v>
      </c>
      <c r="DE194" s="97">
        <f t="shared" si="70"/>
        <v>1.0458809920960381</v>
      </c>
      <c r="DF194" s="97">
        <f t="shared" si="70"/>
        <v>1.0381027445660438</v>
      </c>
      <c r="DG194" s="97">
        <f t="shared" si="70"/>
        <v>1.0245847805210535</v>
      </c>
      <c r="DH194" s="97">
        <f t="shared" si="70"/>
        <v>0.97163240973978815</v>
      </c>
      <c r="DI194" s="97">
        <f t="shared" si="70"/>
        <v>0.99060645204144726</v>
      </c>
      <c r="DJ194" s="97">
        <f t="shared" si="70"/>
        <v>1.0073772202340652</v>
      </c>
      <c r="DK194" s="97">
        <f t="shared" si="70"/>
        <v>1.0302092735023429</v>
      </c>
      <c r="DL194" s="97">
        <f t="shared" si="70"/>
        <v>1.0346101657880378</v>
      </c>
      <c r="DM194" s="97">
        <f t="shared" si="70"/>
        <v>1.0086054578911718</v>
      </c>
      <c r="DN194" s="97">
        <f t="shared" si="70"/>
        <v>1.0075248498717952</v>
      </c>
      <c r="DO194" s="97">
        <f t="shared" si="70"/>
        <v>0.94920734635875537</v>
      </c>
      <c r="DP194" s="97">
        <f t="shared" si="70"/>
        <v>0.88663412040511635</v>
      </c>
      <c r="DQ194" s="97">
        <f t="shared" si="70"/>
        <v>1.0292643163729636</v>
      </c>
      <c r="DR194" s="97">
        <f t="shared" si="70"/>
        <v>1.0228565412019031</v>
      </c>
      <c r="DS194" s="97">
        <f t="shared" si="70"/>
        <v>1.0350618368378091</v>
      </c>
      <c r="DT194" s="97">
        <f t="shared" si="70"/>
        <v>1.0228864142833365</v>
      </c>
      <c r="DU194" s="97">
        <f t="shared" si="70"/>
        <v>1.0365874850559429</v>
      </c>
      <c r="DV194" s="97">
        <f t="shared" si="70"/>
        <v>1.0274316716283864</v>
      </c>
    </row>
    <row r="195" spans="73:126" ht="15" x14ac:dyDescent="0.25">
      <c r="BU195" s="97"/>
      <c r="BV195" s="97"/>
      <c r="BW195" s="97"/>
      <c r="BX195" s="97"/>
      <c r="BY195" s="97"/>
      <c r="BZ195" s="97" t="s">
        <v>1259</v>
      </c>
      <c r="CA195" s="97"/>
      <c r="CB195" s="97">
        <v>1</v>
      </c>
      <c r="CC195" s="97">
        <f>CC194</f>
        <v>0.96524992524615372</v>
      </c>
      <c r="CD195" s="97">
        <f>CD194*CC195</f>
        <v>1.0052302251186278</v>
      </c>
      <c r="CE195" s="97">
        <f t="shared" ref="CE195:DV195" si="71">CE194*CD195</f>
        <v>1.089748353594798</v>
      </c>
      <c r="CF195" s="97">
        <f t="shared" si="71"/>
        <v>1.1566987983086243</v>
      </c>
      <c r="CG195" s="97">
        <f t="shared" si="71"/>
        <v>1.1305495781150687</v>
      </c>
      <c r="CH195" s="97">
        <f t="shared" si="71"/>
        <v>1.0486729597616178</v>
      </c>
      <c r="CI195" s="97">
        <f t="shared" si="71"/>
        <v>1.1286059556841379</v>
      </c>
      <c r="CJ195" s="97">
        <f t="shared" si="71"/>
        <v>1.2071799404578876</v>
      </c>
      <c r="CK195" s="97">
        <f t="shared" si="71"/>
        <v>1.2686142496019106</v>
      </c>
      <c r="CL195" s="97">
        <f t="shared" si="71"/>
        <v>1.2999277193291465</v>
      </c>
      <c r="CM195" s="97">
        <f t="shared" si="71"/>
        <v>1.2330666009420224</v>
      </c>
      <c r="CN195" s="97">
        <f t="shared" si="71"/>
        <v>1.2381588039139413</v>
      </c>
      <c r="CO195" s="97">
        <f t="shared" si="71"/>
        <v>1.172083290670578</v>
      </c>
      <c r="CP195" s="97">
        <f t="shared" si="71"/>
        <v>1.2068759843812216</v>
      </c>
      <c r="CQ195" s="97">
        <f t="shared" si="71"/>
        <v>1.313423233178042</v>
      </c>
      <c r="CR195" s="97">
        <f t="shared" si="71"/>
        <v>1.342165056536107</v>
      </c>
      <c r="CS195" s="97">
        <f t="shared" si="71"/>
        <v>1.3552531105086361</v>
      </c>
      <c r="CT195" s="97">
        <f t="shared" si="71"/>
        <v>1.4342294456181122</v>
      </c>
      <c r="CU195" s="97">
        <f t="shared" si="71"/>
        <v>1.4826940651819631</v>
      </c>
      <c r="CV195" s="97">
        <f t="shared" si="71"/>
        <v>1.4971802332583</v>
      </c>
      <c r="CW195" s="97">
        <f t="shared" si="71"/>
        <v>1.4946580178906064</v>
      </c>
      <c r="CX195" s="97">
        <f t="shared" si="71"/>
        <v>1.4562905088935967</v>
      </c>
      <c r="CY195" s="97">
        <f t="shared" si="71"/>
        <v>1.5092703795354392</v>
      </c>
      <c r="CZ195" s="97">
        <f t="shared" si="71"/>
        <v>1.5518307416862349</v>
      </c>
      <c r="DA195" s="97">
        <f t="shared" si="71"/>
        <v>1.6401649282664015</v>
      </c>
      <c r="DB195" s="97">
        <f t="shared" si="71"/>
        <v>1.6935609657757287</v>
      </c>
      <c r="DC195" s="97">
        <f t="shared" si="71"/>
        <v>1.7561595936333814</v>
      </c>
      <c r="DD195" s="97">
        <f t="shared" si="71"/>
        <v>1.8651525100976964</v>
      </c>
      <c r="DE195" s="97">
        <f t="shared" si="71"/>
        <v>1.9507275576713945</v>
      </c>
      <c r="DF195" s="97">
        <f t="shared" si="71"/>
        <v>2.0250556315192902</v>
      </c>
      <c r="DG195" s="97">
        <f t="shared" si="71"/>
        <v>2.0748411797631152</v>
      </c>
      <c r="DH195" s="97">
        <f t="shared" si="71"/>
        <v>2.0159829353205807</v>
      </c>
      <c r="DI195" s="97">
        <f t="shared" si="71"/>
        <v>1.9970457029340229</v>
      </c>
      <c r="DJ195" s="97">
        <f t="shared" si="71"/>
        <v>2.0117783489020606</v>
      </c>
      <c r="DK195" s="97">
        <f t="shared" si="71"/>
        <v>2.0725527112701347</v>
      </c>
      <c r="DL195" s="97">
        <f t="shared" si="71"/>
        <v>2.1442841042116414</v>
      </c>
      <c r="DM195" s="97">
        <f t="shared" si="71"/>
        <v>2.1627366507771439</v>
      </c>
      <c r="DN195" s="97">
        <f t="shared" si="71"/>
        <v>2.1790109193864713</v>
      </c>
      <c r="DO195" s="97">
        <f t="shared" si="71"/>
        <v>2.0683331724775842</v>
      </c>
      <c r="DP195" s="97">
        <f t="shared" si="71"/>
        <v>1.8338547630843867</v>
      </c>
      <c r="DQ195" s="97">
        <f t="shared" si="71"/>
        <v>1.8875212690533543</v>
      </c>
      <c r="DR195" s="97">
        <f t="shared" si="71"/>
        <v>1.9306634767089406</v>
      </c>
      <c r="DS195" s="97">
        <f t="shared" si="71"/>
        <v>1.9983560845180266</v>
      </c>
      <c r="DT195" s="97">
        <f t="shared" si="71"/>
        <v>2.0440912897539323</v>
      </c>
      <c r="DU195" s="97">
        <f t="shared" si="71"/>
        <v>2.1188794492707874</v>
      </c>
      <c r="DV195" s="97">
        <f t="shared" si="71"/>
        <v>2.1770038545433201</v>
      </c>
    </row>
    <row r="196" spans="73:126" ht="15" x14ac:dyDescent="0.25">
      <c r="BU196" s="97"/>
      <c r="BV196" s="97"/>
      <c r="BW196" s="97"/>
      <c r="BX196" s="97"/>
      <c r="BY196" s="97"/>
      <c r="BZ196" s="97" t="s">
        <v>1260</v>
      </c>
      <c r="CA196" s="97"/>
      <c r="CB196" s="105">
        <f>CB195/$DP195*100</f>
        <v>54.529945344095069</v>
      </c>
      <c r="CC196" s="105">
        <f t="shared" ref="CC196:DV196" si="72">CC195/$DP195*100</f>
        <v>52.635025667064603</v>
      </c>
      <c r="CD196" s="105">
        <f t="shared" si="72"/>
        <v>54.815149233951146</v>
      </c>
      <c r="CE196" s="105">
        <f t="shared" si="72"/>
        <v>59.423918160341913</v>
      </c>
      <c r="CF196" s="105">
        <f t="shared" si="72"/>
        <v>63.074722251349726</v>
      </c>
      <c r="CG196" s="105">
        <f t="shared" si="72"/>
        <v>61.648806703404425</v>
      </c>
      <c r="CH196" s="105">
        <f t="shared" si="72"/>
        <v>57.184079179631418</v>
      </c>
      <c r="CI196" s="105">
        <f t="shared" si="72"/>
        <v>61.542821078476209</v>
      </c>
      <c r="CJ196" s="105">
        <f t="shared" si="72"/>
        <v>65.827456173656543</v>
      </c>
      <c r="CK196" s="105">
        <f t="shared" si="72"/>
        <v>69.177465693532355</v>
      </c>
      <c r="CL196" s="105">
        <f t="shared" si="72"/>
        <v>70.884987486292502</v>
      </c>
      <c r="CM196" s="105">
        <f t="shared" si="72"/>
        <v>67.239054354997549</v>
      </c>
      <c r="CN196" s="105">
        <f t="shared" si="72"/>
        <v>67.516731904737327</v>
      </c>
      <c r="CO196" s="105">
        <f t="shared" si="72"/>
        <v>63.913637778993703</v>
      </c>
      <c r="CP196" s="105">
        <f t="shared" si="72"/>
        <v>65.810881465408926</v>
      </c>
      <c r="CQ196" s="105">
        <f t="shared" si="72"/>
        <v>71.62089711886324</v>
      </c>
      <c r="CR196" s="105">
        <f t="shared" si="72"/>
        <v>73.188187175668176</v>
      </c>
      <c r="CS196" s="105">
        <f t="shared" si="72"/>
        <v>73.901878043450736</v>
      </c>
      <c r="CT196" s="105">
        <f t="shared" si="72"/>
        <v>78.208453280447415</v>
      </c>
      <c r="CU196" s="105">
        <f t="shared" si="72"/>
        <v>80.851226336386574</v>
      </c>
      <c r="CV196" s="105">
        <f t="shared" si="72"/>
        <v>81.641156289834598</v>
      </c>
      <c r="CW196" s="105">
        <f t="shared" si="72"/>
        <v>81.503620023688214</v>
      </c>
      <c r="CX196" s="105">
        <f t="shared" si="72"/>
        <v>79.411441855092207</v>
      </c>
      <c r="CY196" s="105">
        <f t="shared" si="72"/>
        <v>82.300431305529116</v>
      </c>
      <c r="CZ196" s="105">
        <f t="shared" si="72"/>
        <v>84.621245527436898</v>
      </c>
      <c r="DA196" s="105">
        <f t="shared" si="72"/>
        <v>89.438103893668469</v>
      </c>
      <c r="DB196" s="105">
        <f t="shared" si="72"/>
        <v>92.349786900643323</v>
      </c>
      <c r="DC196" s="105">
        <f t="shared" si="72"/>
        <v>95.763286656336476</v>
      </c>
      <c r="DD196" s="105">
        <f t="shared" si="72"/>
        <v>101.70666443402909</v>
      </c>
      <c r="DE196" s="105">
        <f t="shared" si="72"/>
        <v>106.3730671010412</v>
      </c>
      <c r="DF196" s="105">
        <f t="shared" si="72"/>
        <v>110.42617290549882</v>
      </c>
      <c r="DG196" s="105">
        <f t="shared" si="72"/>
        <v>113.14097613016038</v>
      </c>
      <c r="DH196" s="105">
        <f t="shared" si="72"/>
        <v>109.93143927765958</v>
      </c>
      <c r="DI196" s="105">
        <f t="shared" si="72"/>
        <v>108.89879303065217</v>
      </c>
      <c r="DJ196" s="105">
        <f t="shared" si="72"/>
        <v>109.70216341006316</v>
      </c>
      <c r="DK196" s="105">
        <f t="shared" si="72"/>
        <v>113.01618606831647</v>
      </c>
      <c r="DL196" s="105">
        <f t="shared" si="72"/>
        <v>116.92769500487263</v>
      </c>
      <c r="DM196" s="105">
        <f t="shared" si="72"/>
        <v>117.93391136054888</v>
      </c>
      <c r="DN196" s="105">
        <f t="shared" si="72"/>
        <v>118.82134633833061</v>
      </c>
      <c r="DO196" s="105">
        <f t="shared" si="72"/>
        <v>112.7860948485814</v>
      </c>
      <c r="DP196" s="105">
        <f t="shared" si="72"/>
        <v>100</v>
      </c>
      <c r="DQ196" s="105">
        <f t="shared" si="72"/>
        <v>102.92643163729636</v>
      </c>
      <c r="DR196" s="105">
        <f t="shared" si="72"/>
        <v>105.27897386277907</v>
      </c>
      <c r="DS196" s="105">
        <f t="shared" si="72"/>
        <v>108.9702480668078</v>
      </c>
      <c r="DT196" s="105">
        <f t="shared" si="72"/>
        <v>111.46418630862271</v>
      </c>
      <c r="DU196" s="105">
        <f t="shared" si="72"/>
        <v>115.54238055946229</v>
      </c>
      <c r="DV196" s="105">
        <f t="shared" si="72"/>
        <v>118.71190120213151</v>
      </c>
    </row>
    <row r="197" spans="73:126" ht="15" x14ac:dyDescent="0.25">
      <c r="BU197" s="97"/>
      <c r="BV197" s="97"/>
      <c r="BW197" s="97"/>
      <c r="BX197" s="97"/>
      <c r="BY197" s="97"/>
      <c r="BZ197" s="97"/>
      <c r="CA197" s="97"/>
      <c r="CB197" s="97"/>
      <c r="CC197" s="97"/>
      <c r="CD197" s="97"/>
      <c r="CE197" s="97"/>
      <c r="CF197" s="97"/>
      <c r="CG197" s="97"/>
      <c r="CH197" s="97"/>
      <c r="CI197" s="97"/>
      <c r="CJ197" s="97"/>
      <c r="CK197" s="97"/>
      <c r="CL197" s="97"/>
      <c r="CM197" s="97"/>
      <c r="CN197" s="97"/>
      <c r="CO197" s="97"/>
      <c r="CP197" s="97"/>
      <c r="CQ197" s="97"/>
      <c r="CR197" s="97"/>
      <c r="CS197" s="97"/>
      <c r="CT197" s="97"/>
      <c r="CU197" s="97"/>
      <c r="CV197" s="97"/>
      <c r="CW197" s="97"/>
      <c r="CX197" s="97"/>
      <c r="CY197" s="97"/>
      <c r="CZ197" s="97"/>
      <c r="DA197" s="97"/>
      <c r="DB197" s="97"/>
      <c r="DC197" s="97"/>
      <c r="DD197" s="97"/>
      <c r="DE197" s="97"/>
      <c r="DF197" s="97"/>
      <c r="DG197" s="97"/>
      <c r="DH197" s="97"/>
      <c r="DI197" s="97"/>
      <c r="DJ197" s="97"/>
      <c r="DK197" s="97"/>
      <c r="DL197" s="97"/>
      <c r="DM197" s="97"/>
      <c r="DN197" s="97"/>
      <c r="DO197" s="97"/>
      <c r="DP197" s="97"/>
      <c r="DQ197" s="97"/>
      <c r="DR197" s="97"/>
      <c r="DS197" s="97"/>
      <c r="DT197" s="97"/>
      <c r="DU197" s="97"/>
      <c r="DV197" s="97"/>
    </row>
    <row r="198" spans="73:126" ht="15" x14ac:dyDescent="0.25">
      <c r="BU198" s="97"/>
      <c r="BV198" s="97"/>
      <c r="BW198" s="97"/>
      <c r="BX198" s="97"/>
      <c r="BY198" s="97"/>
      <c r="BZ198" s="104" t="s">
        <v>1268</v>
      </c>
      <c r="CA198" s="97"/>
      <c r="CB198" s="97"/>
      <c r="CC198" s="97"/>
      <c r="CD198" s="97"/>
      <c r="CE198" s="97"/>
      <c r="CF198" s="97"/>
      <c r="CG198" s="97"/>
      <c r="CH198" s="97"/>
      <c r="CI198" s="97"/>
      <c r="CJ198" s="97"/>
      <c r="CK198" s="97"/>
      <c r="CL198" s="97"/>
      <c r="CM198" s="97"/>
      <c r="CN198" s="97"/>
      <c r="CO198" s="97"/>
      <c r="CP198" s="97"/>
      <c r="CQ198" s="97"/>
      <c r="CR198" s="97"/>
      <c r="CS198" s="97"/>
      <c r="CT198" s="97"/>
      <c r="CU198" s="97"/>
      <c r="CV198" s="97"/>
      <c r="CW198" s="97"/>
      <c r="CX198" s="97"/>
      <c r="CY198" s="97"/>
      <c r="CZ198" s="97"/>
      <c r="DA198" s="97"/>
      <c r="DB198" s="97"/>
      <c r="DC198" s="97"/>
      <c r="DD198" s="97"/>
      <c r="DE198" s="97"/>
      <c r="DF198" s="97"/>
      <c r="DG198" s="97"/>
      <c r="DH198" s="97"/>
      <c r="DI198" s="97"/>
      <c r="DJ198" s="97"/>
      <c r="DK198" s="97"/>
      <c r="DL198" s="97"/>
      <c r="DM198" s="97"/>
      <c r="DN198" s="97"/>
      <c r="DO198" s="97"/>
      <c r="DP198" s="97"/>
      <c r="DQ198" s="97"/>
      <c r="DR198" s="97"/>
      <c r="DS198" s="97"/>
      <c r="DT198" s="97"/>
      <c r="DU198" s="97"/>
      <c r="DV198" s="97"/>
    </row>
    <row r="199" spans="73:126" ht="15" x14ac:dyDescent="0.25">
      <c r="BU199" s="97"/>
      <c r="BV199" s="97"/>
      <c r="BW199" s="97"/>
      <c r="BX199" s="97"/>
      <c r="BY199" s="97"/>
      <c r="BZ199" s="97" t="s">
        <v>1262</v>
      </c>
      <c r="CA199" s="97"/>
      <c r="CB199" s="97"/>
      <c r="CC199" s="97"/>
      <c r="CD199" s="97"/>
      <c r="CE199" s="97"/>
      <c r="CF199" s="97"/>
      <c r="CG199" s="97"/>
      <c r="CH199" s="97"/>
      <c r="CI199" s="97"/>
      <c r="CJ199" s="97"/>
      <c r="CK199" s="97"/>
      <c r="CL199" s="97"/>
      <c r="CM199" s="97"/>
      <c r="CN199" s="97"/>
      <c r="CO199" s="97"/>
      <c r="CP199" s="97"/>
      <c r="CQ199" s="97"/>
      <c r="CR199" s="97"/>
      <c r="CS199" s="97"/>
      <c r="CT199" s="97"/>
      <c r="CU199" s="97"/>
      <c r="CV199" s="97"/>
      <c r="CW199" s="97"/>
      <c r="CX199" s="97"/>
      <c r="CY199" s="97"/>
      <c r="CZ199" s="97"/>
      <c r="DA199" s="97"/>
      <c r="DB199" s="97"/>
      <c r="DC199" s="97"/>
      <c r="DD199" s="97"/>
      <c r="DE199" s="97"/>
      <c r="DF199" s="97"/>
      <c r="DG199" s="97"/>
      <c r="DH199" s="97"/>
      <c r="DI199" s="97"/>
      <c r="DJ199" s="97"/>
      <c r="DK199" s="97"/>
      <c r="DL199" s="97"/>
      <c r="DM199" s="97"/>
      <c r="DN199" s="97"/>
      <c r="DO199" s="97"/>
      <c r="DP199" s="97"/>
      <c r="DQ199" s="97"/>
      <c r="DR199" s="97"/>
      <c r="DS199" s="97"/>
      <c r="DT199" s="97"/>
      <c r="DU199" s="97"/>
      <c r="DV199" s="97"/>
    </row>
    <row r="200" spans="73:126" ht="15" x14ac:dyDescent="0.25">
      <c r="BU200" s="97"/>
      <c r="BV200" s="97"/>
      <c r="BW200" s="97"/>
      <c r="BX200" s="97"/>
      <c r="BY200" s="97"/>
      <c r="BZ200" s="97" t="s">
        <v>1269</v>
      </c>
      <c r="CA200" s="97"/>
      <c r="CB200" s="107">
        <f>GO!Y27</f>
        <v>66125</v>
      </c>
      <c r="CC200" s="107">
        <f>GO!Z27</f>
        <v>57542</v>
      </c>
      <c r="CD200" s="107">
        <f>GO!AA27</f>
        <v>74115</v>
      </c>
      <c r="CE200" s="107">
        <f>GO!AB27</f>
        <v>82021</v>
      </c>
      <c r="CF200" s="107">
        <f>GO!AC27</f>
        <v>93959</v>
      </c>
      <c r="CG200" s="107">
        <f>GO!AD27</f>
        <v>86994</v>
      </c>
      <c r="CH200" s="107">
        <f>GO!AE27</f>
        <v>86956</v>
      </c>
      <c r="CI200" s="107">
        <f>GO!AF27</f>
        <v>114197</v>
      </c>
      <c r="CJ200" s="107">
        <f>GO!AG27</f>
        <v>137306</v>
      </c>
      <c r="CK200" s="107">
        <f>GO!AH27</f>
        <v>157771</v>
      </c>
      <c r="CL200" s="107">
        <f>GO!AI27</f>
        <v>160772</v>
      </c>
      <c r="CM200" s="107">
        <f>GO!AJ27</f>
        <v>135174</v>
      </c>
      <c r="CN200" s="107">
        <f>GO!AK27</f>
        <v>152927</v>
      </c>
      <c r="CO200" s="107">
        <f>GO!AL27</f>
        <v>148027</v>
      </c>
      <c r="CP200" s="107">
        <f>GO!AM27</f>
        <v>185676</v>
      </c>
      <c r="CQ200" s="107">
        <f>GO!AN27</f>
        <v>224115</v>
      </c>
      <c r="CR200" s="107">
        <f>GO!AO27</f>
        <v>231204</v>
      </c>
      <c r="CS200" s="107">
        <f>GO!AP27</f>
        <v>234903</v>
      </c>
      <c r="CT200" s="107">
        <f>GO!AQ27</f>
        <v>245552</v>
      </c>
      <c r="CU200" s="107">
        <f>GO!AR27</f>
        <v>265106</v>
      </c>
      <c r="CV200" s="107">
        <f>GO!AS27</f>
        <v>276015</v>
      </c>
      <c r="CW200" s="107">
        <f>GO!AT27</f>
        <v>255644</v>
      </c>
      <c r="CX200" s="107">
        <f>GO!AU27</f>
        <v>246040</v>
      </c>
      <c r="CY200" s="107">
        <f>GO!AV27</f>
        <v>282907</v>
      </c>
      <c r="CZ200" s="107">
        <f>GO!AW27</f>
        <v>318530</v>
      </c>
      <c r="DA200" s="107">
        <f>GO!AX27</f>
        <v>372227</v>
      </c>
      <c r="DB200" s="107">
        <f>GO!AY27</f>
        <v>387897</v>
      </c>
      <c r="DC200" s="107">
        <f>GO!AZ27</f>
        <v>392765</v>
      </c>
      <c r="DD200" s="107">
        <f>GO!BA27</f>
        <v>428883</v>
      </c>
      <c r="DE200" s="107">
        <f>GO!BB27</f>
        <v>446649</v>
      </c>
      <c r="DF200" s="107">
        <f>GO!BC27</f>
        <v>502395</v>
      </c>
      <c r="DG200" s="107">
        <f>GO!BD27</f>
        <v>482142</v>
      </c>
      <c r="DH200" s="107">
        <f>GO!BE27</f>
        <v>455333</v>
      </c>
      <c r="DI200" s="107">
        <f>GO!BF27</f>
        <v>478393</v>
      </c>
      <c r="DJ200" s="107">
        <f>GO!BG27</f>
        <v>489538</v>
      </c>
      <c r="DK200" s="107">
        <f>GO!BH27</f>
        <v>509374</v>
      </c>
      <c r="DL200" s="107">
        <f>GO!BI27</f>
        <v>523799</v>
      </c>
      <c r="DM200" s="107">
        <f>GO!BJ27</f>
        <v>524456</v>
      </c>
      <c r="DN200" s="107">
        <f>GO!BK27</f>
        <v>513353</v>
      </c>
      <c r="DO200" s="107">
        <f>GO!BL27</f>
        <v>421143</v>
      </c>
      <c r="DP200" s="107">
        <f>GO!BM27</f>
        <v>320009</v>
      </c>
      <c r="DQ200" s="107">
        <f>GO!BN27</f>
        <v>422670</v>
      </c>
      <c r="DR200" s="107">
        <f>GO!BO27</f>
        <v>488824</v>
      </c>
      <c r="DS200" s="107">
        <f>GO!BP27</f>
        <v>510780</v>
      </c>
      <c r="DT200" s="107">
        <f>GO!BQ27</f>
        <v>546950</v>
      </c>
      <c r="DU200" s="107">
        <f>GO!BR27</f>
        <v>596080</v>
      </c>
      <c r="DV200" s="107" t="str">
        <f>GO!BS27</f>
        <v>662472(u)</v>
      </c>
    </row>
    <row r="201" spans="73:126" ht="15" x14ac:dyDescent="0.25">
      <c r="BU201" s="97"/>
      <c r="BV201" s="97"/>
      <c r="BW201" s="97"/>
      <c r="BX201" s="97"/>
      <c r="BY201" s="97"/>
      <c r="BZ201" s="97" t="s">
        <v>1270</v>
      </c>
      <c r="CA201" s="97"/>
      <c r="CB201" s="107">
        <f>GO!Y28</f>
        <v>37086</v>
      </c>
      <c r="CC201" s="107">
        <f>GO!Z28</f>
        <v>35339</v>
      </c>
      <c r="CD201" s="107">
        <f>GO!AA28</f>
        <v>34211</v>
      </c>
      <c r="CE201" s="107">
        <f>GO!AB28</f>
        <v>34733</v>
      </c>
      <c r="CF201" s="107">
        <f>GO!AC28</f>
        <v>41098</v>
      </c>
      <c r="CG201" s="107">
        <f>GO!AD28</f>
        <v>46073</v>
      </c>
      <c r="CH201" s="107">
        <f>GO!AE28</f>
        <v>50581</v>
      </c>
      <c r="CI201" s="107">
        <f>GO!AF28</f>
        <v>52871</v>
      </c>
      <c r="CJ201" s="107">
        <f>GO!AG28</f>
        <v>57086</v>
      </c>
      <c r="CK201" s="107">
        <f>GO!AH28</f>
        <v>64484</v>
      </c>
      <c r="CL201" s="107">
        <f>GO!AI28</f>
        <v>79721</v>
      </c>
      <c r="CM201" s="107">
        <f>GO!AJ28</f>
        <v>91502</v>
      </c>
      <c r="CN201" s="107">
        <f>GO!AK28</f>
        <v>96337</v>
      </c>
      <c r="CO201" s="107">
        <f>GO!AL28</f>
        <v>94420</v>
      </c>
      <c r="CP201" s="107">
        <f>GO!AM28</f>
        <v>100572</v>
      </c>
      <c r="CQ201" s="107">
        <f>GO!AN28</f>
        <v>105485</v>
      </c>
      <c r="CR201" s="107">
        <f>GO!AO28</f>
        <v>118517</v>
      </c>
      <c r="CS201" s="107">
        <f>GO!AP28</f>
        <v>129748</v>
      </c>
      <c r="CT201" s="107">
        <f>GO!AQ28</f>
        <v>131545</v>
      </c>
      <c r="CU201" s="107">
        <f>GO!AR28</f>
        <v>138886</v>
      </c>
      <c r="CV201" s="107">
        <f>GO!AS28</f>
        <v>143705</v>
      </c>
      <c r="CW201" s="107">
        <f>GO!AT28</f>
        <v>156716</v>
      </c>
      <c r="CX201" s="107">
        <f>GO!AU28</f>
        <v>154549</v>
      </c>
      <c r="CY201" s="107">
        <f>GO!AV28</f>
        <v>154667</v>
      </c>
      <c r="CZ201" s="107">
        <f>GO!AW28</f>
        <v>145517</v>
      </c>
      <c r="DA201" s="107">
        <f>GO!AX28</f>
        <v>133633</v>
      </c>
      <c r="DB201" s="107">
        <f>GO!AY28</f>
        <v>128342</v>
      </c>
      <c r="DC201" s="107">
        <f>GO!AZ28</f>
        <v>136648</v>
      </c>
      <c r="DD201" s="107">
        <f>GO!BA28</f>
        <v>156066</v>
      </c>
      <c r="DE201" s="107">
        <f>GO!BB28</f>
        <v>184639</v>
      </c>
      <c r="DF201" s="107">
        <f>GO!BC28</f>
        <v>180632</v>
      </c>
      <c r="DG201" s="107">
        <f>GO!BD28</f>
        <v>162215</v>
      </c>
      <c r="DH201" s="107">
        <f>GO!BE28</f>
        <v>180253</v>
      </c>
      <c r="DI201" s="107">
        <f>GO!BF28</f>
        <v>172973</v>
      </c>
      <c r="DJ201" s="107">
        <f>GO!BG28</f>
        <v>169944</v>
      </c>
      <c r="DK201" s="107">
        <f>GO!BH28</f>
        <v>174913</v>
      </c>
      <c r="DL201" s="107">
        <f>GO!BI28</f>
        <v>201643</v>
      </c>
      <c r="DM201" s="107">
        <f>GO!BJ28</f>
        <v>212753</v>
      </c>
      <c r="DN201" s="107">
        <f>GO!BK28</f>
        <v>261264</v>
      </c>
      <c r="DO201" s="107">
        <f>GO!BL28</f>
        <v>270702</v>
      </c>
      <c r="DP201" s="107">
        <f>GO!BM28</f>
        <v>250092</v>
      </c>
      <c r="DQ201" s="107">
        <f>GO!BN28</f>
        <v>248092</v>
      </c>
      <c r="DR201" s="107">
        <f>GO!BO28</f>
        <v>256402</v>
      </c>
      <c r="DS201" s="107">
        <f>GO!BP28</f>
        <v>295647</v>
      </c>
      <c r="DT201" s="107">
        <f>GO!BQ28</f>
        <v>305666</v>
      </c>
      <c r="DU201" s="107">
        <f>GO!BR28</f>
        <v>346172</v>
      </c>
      <c r="DV201" s="107" t="str">
        <f>GO!BS28</f>
        <v>345255(u)</v>
      </c>
    </row>
    <row r="202" spans="73:126" ht="15" x14ac:dyDescent="0.25">
      <c r="BU202" s="97"/>
      <c r="BV202" s="97"/>
      <c r="BW202" s="97"/>
      <c r="BX202" s="97"/>
      <c r="BY202" s="97"/>
      <c r="BZ202" s="97" t="s">
        <v>1271</v>
      </c>
      <c r="CA202" s="97"/>
      <c r="CB202" s="108">
        <f>SUM(CB200:CB201)</f>
        <v>103211</v>
      </c>
      <c r="CC202" s="108">
        <f t="shared" ref="CC202:CI202" si="73">SUM(CC200:CC201)</f>
        <v>92881</v>
      </c>
      <c r="CD202" s="108">
        <f t="shared" si="73"/>
        <v>108326</v>
      </c>
      <c r="CE202" s="108">
        <f t="shared" si="73"/>
        <v>116754</v>
      </c>
      <c r="CF202" s="108">
        <f t="shared" si="73"/>
        <v>135057</v>
      </c>
      <c r="CG202" s="108">
        <f t="shared" si="73"/>
        <v>133067</v>
      </c>
      <c r="CH202" s="108">
        <f t="shared" si="73"/>
        <v>137537</v>
      </c>
      <c r="CI202" s="108">
        <f t="shared" si="73"/>
        <v>167068</v>
      </c>
      <c r="CJ202" s="108">
        <f>SUM(CJ200:CJ201)</f>
        <v>194392</v>
      </c>
      <c r="CK202" s="108">
        <f t="shared" ref="CK202:DV202" si="74">SUM(CK200:CK201)</f>
        <v>222255</v>
      </c>
      <c r="CL202" s="108">
        <f t="shared" si="74"/>
        <v>240493</v>
      </c>
      <c r="CM202" s="108">
        <f t="shared" si="74"/>
        <v>226676</v>
      </c>
      <c r="CN202" s="108">
        <f t="shared" si="74"/>
        <v>249264</v>
      </c>
      <c r="CO202" s="108">
        <f t="shared" si="74"/>
        <v>242447</v>
      </c>
      <c r="CP202" s="108">
        <f t="shared" si="74"/>
        <v>286248</v>
      </c>
      <c r="CQ202" s="108">
        <f t="shared" si="74"/>
        <v>329600</v>
      </c>
      <c r="CR202" s="108">
        <f t="shared" si="74"/>
        <v>349721</v>
      </c>
      <c r="CS202" s="108">
        <f t="shared" si="74"/>
        <v>364651</v>
      </c>
      <c r="CT202" s="108">
        <f t="shared" si="74"/>
        <v>377097</v>
      </c>
      <c r="CU202" s="108">
        <f t="shared" si="74"/>
        <v>403992</v>
      </c>
      <c r="CV202" s="108">
        <f t="shared" si="74"/>
        <v>419720</v>
      </c>
      <c r="CW202" s="108">
        <f t="shared" si="74"/>
        <v>412360</v>
      </c>
      <c r="CX202" s="108">
        <f t="shared" si="74"/>
        <v>400589</v>
      </c>
      <c r="CY202" s="108">
        <f t="shared" si="74"/>
        <v>437574</v>
      </c>
      <c r="CZ202" s="108">
        <f t="shared" si="74"/>
        <v>464047</v>
      </c>
      <c r="DA202" s="108">
        <f t="shared" si="74"/>
        <v>505860</v>
      </c>
      <c r="DB202" s="108">
        <f t="shared" si="74"/>
        <v>516239</v>
      </c>
      <c r="DC202" s="108">
        <f t="shared" si="74"/>
        <v>529413</v>
      </c>
      <c r="DD202" s="108">
        <f t="shared" si="74"/>
        <v>584949</v>
      </c>
      <c r="DE202" s="108">
        <f t="shared" si="74"/>
        <v>631288</v>
      </c>
      <c r="DF202" s="108">
        <f t="shared" si="74"/>
        <v>683027</v>
      </c>
      <c r="DG202" s="108">
        <f t="shared" si="74"/>
        <v>644357</v>
      </c>
      <c r="DH202" s="108">
        <f t="shared" si="74"/>
        <v>635586</v>
      </c>
      <c r="DI202" s="108">
        <f t="shared" si="74"/>
        <v>651366</v>
      </c>
      <c r="DJ202" s="108">
        <f t="shared" si="74"/>
        <v>659482</v>
      </c>
      <c r="DK202" s="108">
        <f t="shared" si="74"/>
        <v>684287</v>
      </c>
      <c r="DL202" s="108">
        <f t="shared" si="74"/>
        <v>725442</v>
      </c>
      <c r="DM202" s="108">
        <f t="shared" si="74"/>
        <v>737209</v>
      </c>
      <c r="DN202" s="108">
        <f t="shared" si="74"/>
        <v>774617</v>
      </c>
      <c r="DO202" s="108">
        <f t="shared" si="74"/>
        <v>691845</v>
      </c>
      <c r="DP202" s="108">
        <f t="shared" si="74"/>
        <v>570101</v>
      </c>
      <c r="DQ202" s="108">
        <f t="shared" si="74"/>
        <v>670762</v>
      </c>
      <c r="DR202" s="108">
        <f t="shared" si="74"/>
        <v>745226</v>
      </c>
      <c r="DS202" s="108">
        <f t="shared" si="74"/>
        <v>806427</v>
      </c>
      <c r="DT202" s="108">
        <f t="shared" si="74"/>
        <v>852616</v>
      </c>
      <c r="DU202" s="108">
        <f t="shared" si="74"/>
        <v>942252</v>
      </c>
      <c r="DV202" s="108">
        <f t="shared" si="74"/>
        <v>0</v>
      </c>
    </row>
    <row r="203" spans="73:126" ht="15" x14ac:dyDescent="0.25">
      <c r="BU203" s="97"/>
      <c r="BV203" s="97"/>
      <c r="BW203" s="97"/>
      <c r="BX203" s="97"/>
      <c r="BY203" s="97"/>
      <c r="BZ203" s="97" t="s">
        <v>1255</v>
      </c>
      <c r="CA203" s="97"/>
      <c r="CB203" s="97"/>
      <c r="CC203" s="97"/>
      <c r="CD203" s="97"/>
      <c r="CE203" s="97"/>
      <c r="CF203" s="97"/>
      <c r="CG203" s="97"/>
      <c r="CH203" s="97"/>
      <c r="CI203" s="97"/>
      <c r="CJ203" s="97"/>
      <c r="CK203" s="97"/>
      <c r="CL203" s="97"/>
      <c r="CM203" s="97"/>
      <c r="CN203" s="97"/>
      <c r="CO203" s="97"/>
      <c r="CP203" s="97"/>
      <c r="CQ203" s="97"/>
      <c r="CR203" s="97"/>
      <c r="CS203" s="97"/>
      <c r="CT203" s="97"/>
      <c r="CU203" s="97"/>
      <c r="CV203" s="97"/>
      <c r="CW203" s="97"/>
      <c r="CX203" s="97"/>
      <c r="CY203" s="97"/>
      <c r="CZ203" s="97"/>
      <c r="DA203" s="97"/>
      <c r="DB203" s="97"/>
      <c r="DC203" s="97"/>
      <c r="DD203" s="97"/>
      <c r="DE203" s="97"/>
      <c r="DF203" s="97"/>
      <c r="DG203" s="97"/>
      <c r="DH203" s="97"/>
      <c r="DI203" s="97"/>
      <c r="DJ203" s="97"/>
      <c r="DK203" s="97"/>
      <c r="DL203" s="97"/>
      <c r="DM203" s="97"/>
      <c r="DN203" s="97"/>
      <c r="DO203" s="97"/>
      <c r="DP203" s="97"/>
      <c r="DQ203" s="97"/>
      <c r="DR203" s="97"/>
      <c r="DS203" s="97"/>
      <c r="DT203" s="97"/>
      <c r="DU203" s="97"/>
      <c r="DV203" s="97"/>
    </row>
    <row r="204" spans="73:126" ht="15" x14ac:dyDescent="0.25">
      <c r="BU204" s="97"/>
      <c r="BV204" s="97"/>
      <c r="BW204" s="97"/>
      <c r="BX204" s="97"/>
      <c r="BY204" s="97"/>
      <c r="BZ204" s="97" t="s">
        <v>1269</v>
      </c>
      <c r="CA204" s="97"/>
      <c r="CB204" s="42">
        <f t="shared" ref="CB204:CK205" si="75">Y27</f>
        <v>70.834999999999994</v>
      </c>
      <c r="CC204" s="42">
        <f t="shared" si="75"/>
        <v>59.247</v>
      </c>
      <c r="CD204" s="42">
        <f t="shared" si="75"/>
        <v>73.120999999999995</v>
      </c>
      <c r="CE204" s="42">
        <f t="shared" si="75"/>
        <v>77.831999999999994</v>
      </c>
      <c r="CF204" s="42">
        <f t="shared" si="75"/>
        <v>87.510999999999996</v>
      </c>
      <c r="CG204" s="42">
        <f t="shared" si="75"/>
        <v>73.858000000000004</v>
      </c>
      <c r="CH204" s="42">
        <f t="shared" si="75"/>
        <v>65.12</v>
      </c>
      <c r="CI204" s="42">
        <f t="shared" si="75"/>
        <v>80.402000000000001</v>
      </c>
      <c r="CJ204" s="42">
        <f t="shared" si="75"/>
        <v>90.501999999999995</v>
      </c>
      <c r="CK204" s="42">
        <f t="shared" si="75"/>
        <v>96.945999999999998</v>
      </c>
      <c r="CL204" s="42">
        <f t="shared" ref="CL204:CU205" si="76">AI27</f>
        <v>91.174000000000007</v>
      </c>
      <c r="CM204" s="42">
        <f t="shared" si="76"/>
        <v>69.668000000000006</v>
      </c>
      <c r="CN204" s="42">
        <f t="shared" si="76"/>
        <v>69.887</v>
      </c>
      <c r="CO204" s="42">
        <f t="shared" si="76"/>
        <v>63.631999999999998</v>
      </c>
      <c r="CP204" s="42">
        <f t="shared" si="76"/>
        <v>77.855000000000004</v>
      </c>
      <c r="CQ204" s="42">
        <f t="shared" si="76"/>
        <v>92.028999999999996</v>
      </c>
      <c r="CR204" s="42">
        <f t="shared" si="76"/>
        <v>92.984999999999999</v>
      </c>
      <c r="CS204" s="42">
        <f t="shared" si="76"/>
        <v>92.596000000000004</v>
      </c>
      <c r="CT204" s="42">
        <f t="shared" si="76"/>
        <v>95.224000000000004</v>
      </c>
      <c r="CU204" s="42">
        <f t="shared" si="76"/>
        <v>101.11799999999999</v>
      </c>
      <c r="CV204" s="42">
        <f t="shared" ref="CV204:DE205" si="77">AS27</f>
        <v>102.47199999999999</v>
      </c>
      <c r="CW204" s="42">
        <f t="shared" si="77"/>
        <v>92.959000000000003</v>
      </c>
      <c r="CX204" s="42">
        <f t="shared" si="77"/>
        <v>86.852000000000004</v>
      </c>
      <c r="CY204" s="42">
        <f t="shared" si="77"/>
        <v>97.878</v>
      </c>
      <c r="CZ204" s="42">
        <f t="shared" si="77"/>
        <v>108.102</v>
      </c>
      <c r="DA204" s="42">
        <f t="shared" si="77"/>
        <v>123.593</v>
      </c>
      <c r="DB204" s="42">
        <f t="shared" si="77"/>
        <v>126.968</v>
      </c>
      <c r="DC204" s="42">
        <f t="shared" si="77"/>
        <v>127.392</v>
      </c>
      <c r="DD204" s="42">
        <f t="shared" si="77"/>
        <v>138.601</v>
      </c>
      <c r="DE204" s="42">
        <f t="shared" si="77"/>
        <v>145.68299999999999</v>
      </c>
      <c r="DF204" s="42">
        <f t="shared" ref="DF204:DO205" si="78">BC27</f>
        <v>163.422</v>
      </c>
      <c r="DG204" s="42">
        <f t="shared" si="78"/>
        <v>156.149</v>
      </c>
      <c r="DH204" s="42">
        <f t="shared" si="78"/>
        <v>148.16999999999999</v>
      </c>
      <c r="DI204" s="42">
        <f t="shared" si="78"/>
        <v>157.78100000000001</v>
      </c>
      <c r="DJ204" s="42">
        <f t="shared" si="78"/>
        <v>161.755</v>
      </c>
      <c r="DK204" s="42">
        <f t="shared" si="78"/>
        <v>166.559</v>
      </c>
      <c r="DL204" s="42">
        <f t="shared" si="78"/>
        <v>170.733</v>
      </c>
      <c r="DM204" s="42">
        <f t="shared" si="78"/>
        <v>171.422</v>
      </c>
      <c r="DN204" s="42">
        <f t="shared" si="78"/>
        <v>165.9</v>
      </c>
      <c r="DO204" s="42">
        <f t="shared" si="78"/>
        <v>133.39599999999999</v>
      </c>
      <c r="DP204" s="42">
        <f t="shared" ref="DP204:DV205" si="79">BM27</f>
        <v>100</v>
      </c>
      <c r="DQ204" s="42">
        <f t="shared" si="79"/>
        <v>131.298</v>
      </c>
      <c r="DR204" s="42">
        <f t="shared" si="79"/>
        <v>149.84800000000001</v>
      </c>
      <c r="DS204" s="42">
        <f t="shared" si="79"/>
        <v>153.66</v>
      </c>
      <c r="DT204" s="42">
        <f t="shared" si="79"/>
        <v>163.673</v>
      </c>
      <c r="DU204" s="42">
        <f t="shared" si="79"/>
        <v>176.22</v>
      </c>
      <c r="DV204" s="42" t="str">
        <f t="shared" si="79"/>
        <v>193.045(u)</v>
      </c>
    </row>
    <row r="205" spans="73:126" ht="15" x14ac:dyDescent="0.25">
      <c r="BU205" s="97"/>
      <c r="BV205" s="97"/>
      <c r="BW205" s="97"/>
      <c r="BX205" s="97"/>
      <c r="BY205" s="97"/>
      <c r="BZ205" s="97" t="s">
        <v>1270</v>
      </c>
      <c r="CA205" s="97"/>
      <c r="CB205" s="42">
        <f t="shared" si="75"/>
        <v>72.7</v>
      </c>
      <c r="CC205" s="42">
        <f t="shared" si="75"/>
        <v>65.209000000000003</v>
      </c>
      <c r="CD205" s="42">
        <f t="shared" si="75"/>
        <v>60.965000000000003</v>
      </c>
      <c r="CE205" s="42">
        <f t="shared" si="75"/>
        <v>59.962000000000003</v>
      </c>
      <c r="CF205" s="42">
        <f t="shared" si="75"/>
        <v>67.778999999999996</v>
      </c>
      <c r="CG205" s="42">
        <f t="shared" si="75"/>
        <v>68.251999999999995</v>
      </c>
      <c r="CH205" s="42">
        <f t="shared" si="75"/>
        <v>66.263999999999996</v>
      </c>
      <c r="CI205" s="42">
        <f t="shared" si="75"/>
        <v>64.233000000000004</v>
      </c>
      <c r="CJ205" s="42">
        <f t="shared" si="75"/>
        <v>64.456999999999994</v>
      </c>
      <c r="CK205" s="42">
        <f t="shared" si="75"/>
        <v>68.534999999999997</v>
      </c>
      <c r="CL205" s="42">
        <f t="shared" si="76"/>
        <v>77.274000000000001</v>
      </c>
      <c r="CM205" s="42">
        <f t="shared" si="76"/>
        <v>80.045000000000002</v>
      </c>
      <c r="CN205" s="42">
        <f t="shared" si="76"/>
        <v>75.540999999999997</v>
      </c>
      <c r="CO205" s="42">
        <f t="shared" si="76"/>
        <v>68.147000000000006</v>
      </c>
      <c r="CP205" s="42">
        <f t="shared" si="76"/>
        <v>69.194000000000003</v>
      </c>
      <c r="CQ205" s="42">
        <f t="shared" si="76"/>
        <v>69.995999999999995</v>
      </c>
      <c r="CR205" s="42">
        <f t="shared" si="76"/>
        <v>77.688999999999993</v>
      </c>
      <c r="CS205" s="42">
        <f t="shared" si="76"/>
        <v>85.635999999999996</v>
      </c>
      <c r="CT205" s="42">
        <f t="shared" si="76"/>
        <v>86.09</v>
      </c>
      <c r="CU205" s="42">
        <f t="shared" si="76"/>
        <v>88.995999999999995</v>
      </c>
      <c r="CV205" s="42">
        <f t="shared" si="77"/>
        <v>88.817999999999998</v>
      </c>
      <c r="CW205" s="42">
        <f t="shared" si="77"/>
        <v>94.59</v>
      </c>
      <c r="CX205" s="42">
        <f t="shared" si="77"/>
        <v>91.337999999999994</v>
      </c>
      <c r="CY205" s="42">
        <f t="shared" si="77"/>
        <v>89.462000000000003</v>
      </c>
      <c r="CZ205" s="42">
        <f t="shared" si="77"/>
        <v>81.97</v>
      </c>
      <c r="DA205" s="42">
        <f t="shared" si="77"/>
        <v>73.762</v>
      </c>
      <c r="DB205" s="42">
        <f t="shared" si="77"/>
        <v>69.552999999999997</v>
      </c>
      <c r="DC205" s="42">
        <f t="shared" si="77"/>
        <v>73.034000000000006</v>
      </c>
      <c r="DD205" s="42">
        <f t="shared" si="77"/>
        <v>81.563999999999993</v>
      </c>
      <c r="DE205" s="42">
        <f t="shared" si="77"/>
        <v>95.831999999999994</v>
      </c>
      <c r="DF205" s="42">
        <f t="shared" si="78"/>
        <v>92.789000000000001</v>
      </c>
      <c r="DG205" s="42">
        <f t="shared" si="78"/>
        <v>81.102999999999994</v>
      </c>
      <c r="DH205" s="42">
        <f t="shared" si="78"/>
        <v>88.147999999999996</v>
      </c>
      <c r="DI205" s="42">
        <f t="shared" si="78"/>
        <v>83.801000000000002</v>
      </c>
      <c r="DJ205" s="42">
        <f t="shared" si="78"/>
        <v>80.224000000000004</v>
      </c>
      <c r="DK205" s="42">
        <f t="shared" si="78"/>
        <v>79.760000000000005</v>
      </c>
      <c r="DL205" s="42">
        <f t="shared" si="78"/>
        <v>88.923000000000002</v>
      </c>
      <c r="DM205" s="42">
        <f t="shared" si="78"/>
        <v>90.701999999999998</v>
      </c>
      <c r="DN205" s="42">
        <f t="shared" si="78"/>
        <v>109.066</v>
      </c>
      <c r="DO205" s="42">
        <f t="shared" si="78"/>
        <v>109.96899999999999</v>
      </c>
      <c r="DP205" s="42">
        <f t="shared" si="79"/>
        <v>100</v>
      </c>
      <c r="DQ205" s="42">
        <f t="shared" si="79"/>
        <v>98.162999999999997</v>
      </c>
      <c r="DR205" s="42">
        <f t="shared" si="79"/>
        <v>99.364999999999995</v>
      </c>
      <c r="DS205" s="42">
        <f t="shared" si="79"/>
        <v>112.605</v>
      </c>
      <c r="DT205" s="42">
        <f t="shared" si="79"/>
        <v>114.767</v>
      </c>
      <c r="DU205" s="42">
        <f t="shared" si="79"/>
        <v>128.11099999999999</v>
      </c>
      <c r="DV205" s="42" t="str">
        <f t="shared" si="79"/>
        <v>126.406(u)</v>
      </c>
    </row>
    <row r="206" spans="73:126" ht="15" x14ac:dyDescent="0.25">
      <c r="BU206" s="97"/>
      <c r="BV206" s="97"/>
      <c r="BW206" s="97"/>
      <c r="BX206" s="97"/>
      <c r="BY206" s="97"/>
      <c r="BZ206" s="97"/>
      <c r="CA206" s="97"/>
      <c r="CB206" s="97"/>
      <c r="CC206" s="97"/>
      <c r="CD206" s="97"/>
      <c r="CE206" s="97"/>
      <c r="CF206" s="97"/>
      <c r="CG206" s="97"/>
      <c r="CH206" s="97"/>
      <c r="CI206" s="97"/>
      <c r="CJ206" s="97"/>
      <c r="CK206" s="97"/>
      <c r="CL206" s="97"/>
      <c r="CM206" s="97"/>
      <c r="CN206" s="97"/>
      <c r="CO206" s="97"/>
      <c r="CP206" s="97"/>
      <c r="CQ206" s="97"/>
      <c r="CR206" s="97"/>
      <c r="CS206" s="97"/>
      <c r="CT206" s="97"/>
      <c r="CU206" s="97"/>
      <c r="CV206" s="97"/>
      <c r="CW206" s="97"/>
      <c r="CX206" s="97"/>
      <c r="CY206" s="97"/>
      <c r="CZ206" s="97"/>
      <c r="DA206" s="97"/>
      <c r="DB206" s="97"/>
      <c r="DC206" s="97"/>
      <c r="DD206" s="97"/>
      <c r="DE206" s="97"/>
      <c r="DF206" s="97"/>
      <c r="DG206" s="97"/>
      <c r="DH206" s="97"/>
      <c r="DI206" s="97"/>
      <c r="DJ206" s="97"/>
      <c r="DK206" s="97"/>
      <c r="DL206" s="97"/>
      <c r="DM206" s="97"/>
      <c r="DN206" s="97"/>
      <c r="DO206" s="97"/>
      <c r="DP206" s="97"/>
      <c r="DQ206" s="97"/>
      <c r="DR206" s="97"/>
      <c r="DS206" s="97"/>
      <c r="DT206" s="97"/>
      <c r="DU206" s="97"/>
      <c r="DV206" s="97"/>
    </row>
    <row r="207" spans="73:126" ht="15" x14ac:dyDescent="0.25">
      <c r="BU207" s="97"/>
      <c r="BV207" s="97"/>
      <c r="BW207" s="97"/>
      <c r="BX207" s="97"/>
      <c r="BY207" s="97"/>
      <c r="BZ207" s="97"/>
      <c r="CA207" s="97"/>
      <c r="CB207" s="97"/>
      <c r="CC207" s="97"/>
      <c r="CD207" s="97"/>
      <c r="CE207" s="97"/>
      <c r="CF207" s="97"/>
      <c r="CG207" s="97"/>
      <c r="CH207" s="97"/>
      <c r="CI207" s="97"/>
      <c r="CJ207" s="97"/>
      <c r="CK207" s="97"/>
      <c r="CL207" s="97"/>
      <c r="CM207" s="97"/>
      <c r="CN207" s="97"/>
      <c r="CO207" s="97"/>
      <c r="CP207" s="97"/>
      <c r="CQ207" s="97"/>
      <c r="CR207" s="97"/>
      <c r="CS207" s="97"/>
      <c r="CT207" s="97"/>
      <c r="CU207" s="97"/>
      <c r="CV207" s="97"/>
      <c r="CW207" s="97"/>
      <c r="CX207" s="97"/>
      <c r="CY207" s="97"/>
      <c r="CZ207" s="97"/>
      <c r="DA207" s="97"/>
      <c r="DB207" s="97"/>
      <c r="DC207" s="97"/>
      <c r="DD207" s="97"/>
      <c r="DE207" s="97"/>
      <c r="DF207" s="97"/>
      <c r="DG207" s="97"/>
      <c r="DH207" s="97"/>
      <c r="DI207" s="97"/>
      <c r="DJ207" s="97"/>
      <c r="DK207" s="97"/>
      <c r="DL207" s="97"/>
      <c r="DM207" s="97"/>
      <c r="DN207" s="97"/>
      <c r="DO207" s="97"/>
      <c r="DP207" s="97"/>
      <c r="DQ207" s="97"/>
      <c r="DR207" s="97"/>
      <c r="DS207" s="97"/>
      <c r="DT207" s="97"/>
      <c r="DU207" s="97"/>
      <c r="DV207" s="97"/>
    </row>
    <row r="208" spans="73:126" ht="15" x14ac:dyDescent="0.25">
      <c r="BU208" s="97"/>
      <c r="BV208" s="97"/>
      <c r="BW208" s="97"/>
      <c r="BX208" s="97"/>
      <c r="BY208" s="97"/>
      <c r="BZ208" s="97"/>
      <c r="CA208" s="97"/>
      <c r="CB208" s="97"/>
      <c r="CC208" s="97"/>
      <c r="CD208" s="97"/>
      <c r="CE208" s="97"/>
      <c r="CF208" s="97"/>
      <c r="CG208" s="97"/>
      <c r="CH208" s="97"/>
      <c r="CI208" s="97"/>
      <c r="CJ208" s="97"/>
      <c r="CK208" s="97"/>
      <c r="CL208" s="97"/>
      <c r="CM208" s="97"/>
      <c r="CN208" s="97"/>
      <c r="CO208" s="97"/>
      <c r="CP208" s="97"/>
      <c r="CQ208" s="97"/>
      <c r="CR208" s="97"/>
      <c r="CS208" s="97"/>
      <c r="CT208" s="97"/>
      <c r="CU208" s="97"/>
      <c r="CV208" s="97"/>
      <c r="CW208" s="97"/>
      <c r="CX208" s="97"/>
      <c r="CY208" s="97"/>
      <c r="CZ208" s="97"/>
      <c r="DA208" s="97"/>
      <c r="DB208" s="97"/>
      <c r="DC208" s="97"/>
      <c r="DD208" s="97"/>
      <c r="DE208" s="97"/>
      <c r="DF208" s="97"/>
      <c r="DG208" s="97"/>
      <c r="DH208" s="97"/>
      <c r="DI208" s="97"/>
      <c r="DJ208" s="97"/>
      <c r="DK208" s="97"/>
      <c r="DL208" s="97"/>
      <c r="DM208" s="97"/>
      <c r="DN208" s="97"/>
      <c r="DO208" s="97"/>
      <c r="DP208" s="97"/>
      <c r="DQ208" s="97"/>
      <c r="DR208" s="97"/>
      <c r="DS208" s="97"/>
      <c r="DT208" s="97"/>
      <c r="DU208" s="97"/>
      <c r="DV208" s="97"/>
    </row>
    <row r="209" spans="73:126" ht="15" x14ac:dyDescent="0.25">
      <c r="BU209" s="97"/>
      <c r="BV209" s="97"/>
      <c r="BW209" s="97"/>
      <c r="BX209" s="97"/>
      <c r="BY209" s="97"/>
      <c r="BZ209" s="97" t="s">
        <v>1256</v>
      </c>
      <c r="CA209" s="97"/>
      <c r="CB209" s="97"/>
      <c r="CC209" s="97">
        <f>CC204/CB204*CB200</f>
        <v>55307.515705512815</v>
      </c>
      <c r="CD209" s="97">
        <f t="shared" ref="CD209:CJ210" si="80">CD204/CC204*CC200</f>
        <v>71016.73640859453</v>
      </c>
      <c r="CE209" s="97">
        <f t="shared" si="80"/>
        <v>78890.040891125667</v>
      </c>
      <c r="CF209" s="97">
        <f t="shared" si="80"/>
        <v>92220.933947476617</v>
      </c>
      <c r="CG209" s="97">
        <f t="shared" si="80"/>
        <v>79300.017392099282</v>
      </c>
      <c r="CH209" s="97">
        <f t="shared" si="80"/>
        <v>76701.904736115248</v>
      </c>
      <c r="CI209" s="97">
        <f t="shared" si="80"/>
        <v>107362.35122850123</v>
      </c>
      <c r="CJ209" s="97">
        <f t="shared" si="80"/>
        <v>128542.28618691076</v>
      </c>
      <c r="CK209" s="97">
        <f>CK204/CJ204*CJ200</f>
        <v>147082.57802037525</v>
      </c>
      <c r="CL209" s="97">
        <f t="shared" ref="CL209:DV210" si="81">CL204/CK204*CK200</f>
        <v>148377.58292245169</v>
      </c>
      <c r="CM209" s="97">
        <f t="shared" si="81"/>
        <v>122849.31774409371</v>
      </c>
      <c r="CN209" s="97">
        <f t="shared" si="81"/>
        <v>135598.91683412757</v>
      </c>
      <c r="CO209" s="97">
        <f t="shared" si="81"/>
        <v>139239.78513886701</v>
      </c>
      <c r="CP209" s="97">
        <f t="shared" si="81"/>
        <v>181113.93772001509</v>
      </c>
      <c r="CQ209" s="97">
        <f t="shared" si="81"/>
        <v>219479.50168903731</v>
      </c>
      <c r="CR209" s="97">
        <f t="shared" si="81"/>
        <v>226443.11331210815</v>
      </c>
      <c r="CS209" s="97">
        <f t="shared" si="81"/>
        <v>230236.76489756414</v>
      </c>
      <c r="CT209" s="97">
        <f t="shared" si="81"/>
        <v>241569.86556654717</v>
      </c>
      <c r="CU209" s="97">
        <f t="shared" si="81"/>
        <v>260750.72603545323</v>
      </c>
      <c r="CV209" s="97">
        <f t="shared" si="81"/>
        <v>268655.84794003045</v>
      </c>
      <c r="CW209" s="97">
        <f t="shared" si="81"/>
        <v>250391.11547544698</v>
      </c>
      <c r="CX209" s="97">
        <f t="shared" si="81"/>
        <v>238849.30655450252</v>
      </c>
      <c r="CY209" s="97">
        <f t="shared" si="81"/>
        <v>277275.17063510342</v>
      </c>
      <c r="CZ209" s="97">
        <f t="shared" si="81"/>
        <v>312458.49439097656</v>
      </c>
      <c r="DA209" s="97">
        <f t="shared" si="81"/>
        <v>364175.30008695496</v>
      </c>
      <c r="DB209" s="97">
        <f t="shared" si="81"/>
        <v>382391.54107433266</v>
      </c>
      <c r="DC209" s="97">
        <f t="shared" si="81"/>
        <v>389192.35259277932</v>
      </c>
      <c r="DD209" s="97">
        <f t="shared" si="81"/>
        <v>427323.70765040192</v>
      </c>
      <c r="DE209" s="97">
        <f t="shared" si="81"/>
        <v>450797.33976666833</v>
      </c>
      <c r="DF209" s="97">
        <f t="shared" si="81"/>
        <v>501034.93803669617</v>
      </c>
      <c r="DG209" s="97">
        <f t="shared" si="81"/>
        <v>480036.20598817786</v>
      </c>
      <c r="DH209" s="97">
        <f t="shared" si="81"/>
        <v>457505.20426003367</v>
      </c>
      <c r="DI209" s="97">
        <f t="shared" si="81"/>
        <v>484868.03045825742</v>
      </c>
      <c r="DJ209" s="97">
        <f t="shared" si="81"/>
        <v>490442.19338830397</v>
      </c>
      <c r="DK209" s="97">
        <f t="shared" si="81"/>
        <v>504076.90483756294</v>
      </c>
      <c r="DL209" s="97">
        <f t="shared" si="81"/>
        <v>522139.00865158899</v>
      </c>
      <c r="DM209" s="97">
        <f t="shared" si="81"/>
        <v>525912.81227413565</v>
      </c>
      <c r="DN209" s="97">
        <f t="shared" si="81"/>
        <v>507561.75053377048</v>
      </c>
      <c r="DO209" s="97">
        <f t="shared" si="81"/>
        <v>412774.18196503911</v>
      </c>
      <c r="DP209" s="97">
        <f t="shared" si="81"/>
        <v>315708.86683258874</v>
      </c>
      <c r="DQ209" s="97">
        <f t="shared" si="81"/>
        <v>420165.41681999998</v>
      </c>
      <c r="DR209" s="97">
        <f t="shared" si="81"/>
        <v>482385.52118082531</v>
      </c>
      <c r="DS209" s="97">
        <f t="shared" si="81"/>
        <v>501259.24830494891</v>
      </c>
      <c r="DT209" s="97">
        <f t="shared" si="81"/>
        <v>544064.13471300271</v>
      </c>
      <c r="DU209" s="97">
        <f t="shared" si="81"/>
        <v>588878.61162195343</v>
      </c>
      <c r="DV209" s="97" t="e">
        <f t="shared" si="81"/>
        <v>#VALUE!</v>
      </c>
    </row>
    <row r="210" spans="73:126" ht="15" x14ac:dyDescent="0.25">
      <c r="BU210" s="97"/>
      <c r="BV210" s="97"/>
      <c r="BW210" s="97"/>
      <c r="BX210" s="97"/>
      <c r="BY210" s="97"/>
      <c r="BZ210" s="97"/>
      <c r="CA210" s="97"/>
      <c r="CB210" s="97"/>
      <c r="CC210" s="97">
        <f>CC205/CB205*CB201</f>
        <v>33264.662640990377</v>
      </c>
      <c r="CD210" s="97">
        <f t="shared" si="80"/>
        <v>33039.030425248049</v>
      </c>
      <c r="CE210" s="97">
        <f t="shared" si="80"/>
        <v>33648.158484376283</v>
      </c>
      <c r="CF210" s="97">
        <f t="shared" si="80"/>
        <v>39260.998749207822</v>
      </c>
      <c r="CG210" s="97">
        <f t="shared" si="80"/>
        <v>41384.804969090721</v>
      </c>
      <c r="CH210" s="97">
        <f t="shared" si="80"/>
        <v>44731.015530680423</v>
      </c>
      <c r="CI210" s="97">
        <f t="shared" si="80"/>
        <v>49030.685938065923</v>
      </c>
      <c r="CJ210" s="97">
        <f t="shared" si="80"/>
        <v>53055.377251568498</v>
      </c>
      <c r="CK210" s="97">
        <f>CK205/CJ205*CJ201</f>
        <v>60697.659059528065</v>
      </c>
      <c r="CL210" s="97">
        <f t="shared" si="81"/>
        <v>72706.450952068291</v>
      </c>
      <c r="CM210" s="97">
        <f t="shared" si="81"/>
        <v>82579.747974739235</v>
      </c>
      <c r="CN210" s="97">
        <f t="shared" si="81"/>
        <v>86353.333524892238</v>
      </c>
      <c r="CO210" s="97">
        <f t="shared" si="81"/>
        <v>86907.474603195631</v>
      </c>
      <c r="CP210" s="97">
        <f t="shared" si="81"/>
        <v>95870.654320806483</v>
      </c>
      <c r="CQ210" s="97">
        <f t="shared" si="81"/>
        <v>101737.68985750209</v>
      </c>
      <c r="CR210" s="97">
        <f t="shared" si="81"/>
        <v>117078.46398365621</v>
      </c>
      <c r="CS210" s="97">
        <f t="shared" si="81"/>
        <v>130640.39712185766</v>
      </c>
      <c r="CT210" s="97">
        <f t="shared" si="81"/>
        <v>130435.86015227242</v>
      </c>
      <c r="CU210" s="97">
        <f t="shared" si="81"/>
        <v>135985.35044720638</v>
      </c>
      <c r="CV210" s="97">
        <f t="shared" si="81"/>
        <v>138608.21551530407</v>
      </c>
      <c r="CW210" s="97">
        <f t="shared" si="81"/>
        <v>153043.93197324866</v>
      </c>
      <c r="CX210" s="97">
        <f t="shared" si="81"/>
        <v>151328.11087852836</v>
      </c>
      <c r="CY210" s="97">
        <f t="shared" si="81"/>
        <v>151374.70316845126</v>
      </c>
      <c r="CZ210" s="97">
        <f t="shared" si="81"/>
        <v>141714.40376919811</v>
      </c>
      <c r="DA210" s="97">
        <f t="shared" si="81"/>
        <v>130945.7722825424</v>
      </c>
      <c r="DB210" s="97">
        <f t="shared" si="81"/>
        <v>126007.64687779616</v>
      </c>
      <c r="DC210" s="97">
        <f t="shared" si="81"/>
        <v>134765.2815550731</v>
      </c>
      <c r="DD210" s="97">
        <f t="shared" si="81"/>
        <v>152607.79187775552</v>
      </c>
      <c r="DE210" s="97">
        <f t="shared" si="81"/>
        <v>183366.64351919963</v>
      </c>
      <c r="DF210" s="97">
        <f t="shared" si="81"/>
        <v>178776.06823399285</v>
      </c>
      <c r="DG210" s="97">
        <f t="shared" si="81"/>
        <v>157882.90741359428</v>
      </c>
      <c r="DH210" s="97">
        <f t="shared" si="81"/>
        <v>176305.78178365782</v>
      </c>
      <c r="DI210" s="97">
        <f t="shared" si="81"/>
        <v>171363.86138085948</v>
      </c>
      <c r="DJ210" s="97">
        <f t="shared" si="81"/>
        <v>165589.74179305736</v>
      </c>
      <c r="DK210" s="97">
        <f t="shared" si="81"/>
        <v>168961.07698444356</v>
      </c>
      <c r="DL210" s="97">
        <f t="shared" si="81"/>
        <v>195007.38088014041</v>
      </c>
      <c r="DM210" s="97">
        <f t="shared" si="81"/>
        <v>205677.08451131877</v>
      </c>
      <c r="DN210" s="97">
        <f t="shared" si="81"/>
        <v>255828.08204890744</v>
      </c>
      <c r="DO210" s="97">
        <f t="shared" si="81"/>
        <v>263427.10666935617</v>
      </c>
      <c r="DP210" s="97">
        <f t="shared" si="81"/>
        <v>246162.10022824616</v>
      </c>
      <c r="DQ210" s="97">
        <f t="shared" si="81"/>
        <v>245497.80996000001</v>
      </c>
      <c r="DR210" s="97">
        <f t="shared" si="81"/>
        <v>251129.87154019333</v>
      </c>
      <c r="DS210" s="97">
        <f t="shared" si="81"/>
        <v>290566.56981834653</v>
      </c>
      <c r="DT210" s="97">
        <f t="shared" si="81"/>
        <v>301323.38039163448</v>
      </c>
      <c r="DU210" s="97">
        <f t="shared" si="81"/>
        <v>341205.89477811567</v>
      </c>
      <c r="DV210" s="97" t="e">
        <f t="shared" si="81"/>
        <v>#VALUE!</v>
      </c>
    </row>
    <row r="211" spans="73:126" ht="15" x14ac:dyDescent="0.25">
      <c r="BU211" s="97"/>
      <c r="BV211" s="97"/>
      <c r="BW211" s="97"/>
      <c r="BX211" s="97"/>
      <c r="BY211" s="97"/>
      <c r="BZ211" s="97"/>
      <c r="CA211" s="97"/>
      <c r="CB211" s="97"/>
      <c r="CC211" s="97">
        <f>(CC209+CC210)/(CB200+CB201)</f>
        <v>0.85816607092754837</v>
      </c>
      <c r="CD211" s="97">
        <f t="shared" ref="CD211:CJ211" si="82">(CD209+CD210)/(CC200+CC201)</f>
        <v>1.1203127317087735</v>
      </c>
      <c r="CE211" s="97">
        <f t="shared" si="82"/>
        <v>1.0388844725689304</v>
      </c>
      <c r="CF211" s="97">
        <f t="shared" si="82"/>
        <v>1.1261449945756414</v>
      </c>
      <c r="CG211" s="97">
        <f t="shared" si="82"/>
        <v>0.89358435594741481</v>
      </c>
      <c r="CH211" s="97">
        <f t="shared" si="82"/>
        <v>0.91256976009676083</v>
      </c>
      <c r="CI211" s="97">
        <f t="shared" si="82"/>
        <v>1.1370979239518613</v>
      </c>
      <c r="CJ211" s="97">
        <f t="shared" si="82"/>
        <v>1.0869685603375825</v>
      </c>
      <c r="CK211" s="97">
        <f>(CK209+CK210)/(CJ200+CJ201)</f>
        <v>1.0688723665577973</v>
      </c>
      <c r="CL211" s="97">
        <f t="shared" ref="CL211:DV211" si="83">(CL209+CL210)/(CK200+CK201)</f>
        <v>0.99473142954948135</v>
      </c>
      <c r="CM211" s="97">
        <f t="shared" si="83"/>
        <v>0.85419977179723716</v>
      </c>
      <c r="CN211" s="97">
        <f t="shared" si="83"/>
        <v>0.97916078613977564</v>
      </c>
      <c r="CO211" s="97">
        <f t="shared" si="83"/>
        <v>0.90726001244488841</v>
      </c>
      <c r="CP211" s="97">
        <f t="shared" si="83"/>
        <v>1.1424541942809008</v>
      </c>
      <c r="CQ211" s="97">
        <f t="shared" si="83"/>
        <v>1.1221639681204389</v>
      </c>
      <c r="CR211" s="97">
        <f t="shared" si="83"/>
        <v>1.0422377951934598</v>
      </c>
      <c r="CS211" s="97">
        <f t="shared" si="83"/>
        <v>1.0319001776256553</v>
      </c>
      <c r="CT211" s="97">
        <f t="shared" si="83"/>
        <v>1.0201692185646538</v>
      </c>
      <c r="CU211" s="97">
        <f t="shared" si="83"/>
        <v>1.0520796412664635</v>
      </c>
      <c r="CV211" s="97">
        <f t="shared" si="83"/>
        <v>1.0080993273513696</v>
      </c>
      <c r="CW211" s="97">
        <f t="shared" si="83"/>
        <v>0.96120043707399128</v>
      </c>
      <c r="CX211" s="97">
        <f t="shared" si="83"/>
        <v>0.94620578483129036</v>
      </c>
      <c r="CY211" s="97">
        <f t="shared" si="83"/>
        <v>1.0700490373014604</v>
      </c>
      <c r="CZ211" s="97">
        <f t="shared" si="83"/>
        <v>1.0379339223998105</v>
      </c>
      <c r="DA211" s="97">
        <f t="shared" si="83"/>
        <v>1.0669632006445411</v>
      </c>
      <c r="DB211" s="97">
        <f t="shared" si="83"/>
        <v>1.0050195468155791</v>
      </c>
      <c r="DC211" s="97">
        <f t="shared" si="83"/>
        <v>1.0149516680216961</v>
      </c>
      <c r="DD211" s="97">
        <f t="shared" si="83"/>
        <v>1.0954236097869856</v>
      </c>
      <c r="DE211" s="97">
        <f t="shared" si="83"/>
        <v>1.0841355114477809</v>
      </c>
      <c r="DF211" s="97">
        <f t="shared" si="83"/>
        <v>1.0768635017150476</v>
      </c>
      <c r="DG211" s="97">
        <f t="shared" si="83"/>
        <v>0.93395885287371083</v>
      </c>
      <c r="DH211" s="97">
        <f t="shared" si="83"/>
        <v>0.9836332747897385</v>
      </c>
      <c r="DI211" s="97">
        <f t="shared" si="83"/>
        <v>1.0324832388364704</v>
      </c>
      <c r="DJ211" s="97">
        <f t="shared" si="83"/>
        <v>1.0071633078505193</v>
      </c>
      <c r="DK211" s="97">
        <f t="shared" si="83"/>
        <v>1.0205554993494994</v>
      </c>
      <c r="DL211" s="97">
        <f t="shared" si="83"/>
        <v>1.0480198944766295</v>
      </c>
      <c r="DM211" s="97">
        <f t="shared" si="83"/>
        <v>1.0084746909959093</v>
      </c>
      <c r="DN211" s="97">
        <f t="shared" si="83"/>
        <v>1.0355134467738158</v>
      </c>
      <c r="DO211" s="97">
        <f t="shared" si="83"/>
        <v>0.87294919764786372</v>
      </c>
      <c r="DP211" s="97">
        <f t="shared" si="83"/>
        <v>0.81213417320474224</v>
      </c>
      <c r="DQ211" s="97">
        <f t="shared" si="83"/>
        <v>1.1676233277612214</v>
      </c>
      <c r="DR211" s="97">
        <f t="shared" si="83"/>
        <v>1.0935553783920655</v>
      </c>
      <c r="DS211" s="97">
        <f t="shared" si="83"/>
        <v>1.0625311222680038</v>
      </c>
      <c r="DT211" s="97">
        <f t="shared" si="83"/>
        <v>1.0483125132276538</v>
      </c>
      <c r="DU211" s="97">
        <f t="shared" si="83"/>
        <v>1.0908597849442998</v>
      </c>
      <c r="DV211" s="97" t="e">
        <f t="shared" si="83"/>
        <v>#VALUE!</v>
      </c>
    </row>
    <row r="212" spans="73:126" ht="15" x14ac:dyDescent="0.25">
      <c r="BU212" s="97"/>
      <c r="BV212" s="97"/>
      <c r="BW212" s="97"/>
      <c r="BX212" s="97"/>
      <c r="BY212" s="97"/>
      <c r="BZ212" s="97"/>
      <c r="CA212" s="97"/>
      <c r="CB212" s="97"/>
      <c r="CC212" s="97"/>
      <c r="CD212" s="97"/>
      <c r="CE212" s="97"/>
      <c r="CF212" s="97"/>
      <c r="CG212" s="97"/>
      <c r="CH212" s="97"/>
      <c r="CI212" s="97"/>
      <c r="CJ212" s="97"/>
      <c r="CK212" s="97"/>
      <c r="CL212" s="97"/>
      <c r="CM212" s="97"/>
      <c r="CN212" s="97"/>
      <c r="CO212" s="97"/>
      <c r="CP212" s="97"/>
      <c r="CQ212" s="97"/>
      <c r="CR212" s="97"/>
      <c r="CS212" s="97"/>
      <c r="CT212" s="97"/>
      <c r="CU212" s="97"/>
      <c r="CV212" s="97"/>
      <c r="CW212" s="97"/>
      <c r="CX212" s="97"/>
      <c r="CY212" s="97"/>
      <c r="CZ212" s="97"/>
      <c r="DA212" s="97"/>
      <c r="DB212" s="97"/>
      <c r="DC212" s="97"/>
      <c r="DD212" s="97"/>
      <c r="DE212" s="97"/>
      <c r="DF212" s="97"/>
      <c r="DG212" s="97"/>
      <c r="DH212" s="97"/>
      <c r="DI212" s="97"/>
      <c r="DJ212" s="97"/>
      <c r="DK212" s="97"/>
      <c r="DL212" s="97"/>
      <c r="DM212" s="97"/>
      <c r="DN212" s="97"/>
      <c r="DO212" s="97"/>
      <c r="DP212" s="97"/>
      <c r="DQ212" s="97"/>
      <c r="DR212" s="97"/>
      <c r="DS212" s="97"/>
      <c r="DT212" s="97"/>
      <c r="DU212" s="97"/>
      <c r="DV212" s="97"/>
    </row>
    <row r="213" spans="73:126" ht="15" x14ac:dyDescent="0.25">
      <c r="BU213" s="97"/>
      <c r="BV213" s="97"/>
      <c r="BW213" s="97"/>
      <c r="BX213" s="97"/>
      <c r="BY213" s="97"/>
      <c r="BZ213" s="97" t="s">
        <v>1266</v>
      </c>
      <c r="CA213" s="97"/>
      <c r="CB213" s="97"/>
      <c r="CC213" s="97">
        <f>(CB204/CC204)*CC200</f>
        <v>68796.522524347209</v>
      </c>
      <c r="CD213" s="97">
        <f t="shared" ref="CD213:CJ214" si="84">(CC204/CD204)*CD200</f>
        <v>60052.398148274777</v>
      </c>
      <c r="CE213" s="97">
        <f t="shared" si="84"/>
        <v>77056.449031246782</v>
      </c>
      <c r="CF213" s="97">
        <f t="shared" si="84"/>
        <v>83566.830318474254</v>
      </c>
      <c r="CG213" s="97">
        <f t="shared" si="84"/>
        <v>103075.25161796961</v>
      </c>
      <c r="CH213" s="97">
        <f t="shared" si="84"/>
        <v>98624.021007371004</v>
      </c>
      <c r="CI213" s="97">
        <f t="shared" si="84"/>
        <v>92491.587771448481</v>
      </c>
      <c r="CJ213" s="97">
        <f t="shared" si="84"/>
        <v>121982.68559810834</v>
      </c>
      <c r="CK213" s="97">
        <f>(CJ204/CK204)*CK200</f>
        <v>147283.96263899488</v>
      </c>
      <c r="CL213" s="97">
        <f t="shared" ref="CL213:DV214" si="85">(CK204/CL204)*CL200</f>
        <v>170950.07690789038</v>
      </c>
      <c r="CM213" s="97">
        <f t="shared" si="85"/>
        <v>176901.22116323133</v>
      </c>
      <c r="CN213" s="97">
        <f t="shared" si="85"/>
        <v>152447.78336457425</v>
      </c>
      <c r="CO213" s="97">
        <f t="shared" si="85"/>
        <v>162577.99454676892</v>
      </c>
      <c r="CP213" s="97">
        <f t="shared" si="85"/>
        <v>151755.63845610429</v>
      </c>
      <c r="CQ213" s="97">
        <f t="shared" si="85"/>
        <v>189597.55430353477</v>
      </c>
      <c r="CR213" s="97">
        <f t="shared" si="85"/>
        <v>228826.93892563315</v>
      </c>
      <c r="CS213" s="97">
        <f t="shared" si="85"/>
        <v>235889.8381679554</v>
      </c>
      <c r="CT213" s="97">
        <f t="shared" si="85"/>
        <v>238775.2351508023</v>
      </c>
      <c r="CU213" s="97">
        <f t="shared" si="85"/>
        <v>249653.41229059122</v>
      </c>
      <c r="CV213" s="97">
        <f t="shared" si="85"/>
        <v>272367.91289327818</v>
      </c>
      <c r="CW213" s="97">
        <f t="shared" si="85"/>
        <v>281805.44076420786</v>
      </c>
      <c r="CX213" s="97">
        <f t="shared" si="85"/>
        <v>263340.30718924146</v>
      </c>
      <c r="CY213" s="97">
        <f t="shared" si="85"/>
        <v>251037.4012954903</v>
      </c>
      <c r="CZ213" s="97">
        <f t="shared" si="85"/>
        <v>288404.27873674862</v>
      </c>
      <c r="DA213" s="97">
        <f t="shared" si="85"/>
        <v>325572.50939778145</v>
      </c>
      <c r="DB213" s="97">
        <f t="shared" si="85"/>
        <v>377586.11556455167</v>
      </c>
      <c r="DC213" s="97">
        <f t="shared" si="85"/>
        <v>391457.75653102237</v>
      </c>
      <c r="DD213" s="97">
        <f t="shared" si="85"/>
        <v>394198.18858449796</v>
      </c>
      <c r="DE213" s="97">
        <f t="shared" si="85"/>
        <v>424936.32097773935</v>
      </c>
      <c r="DF213" s="97">
        <f t="shared" si="85"/>
        <v>447861.43104967504</v>
      </c>
      <c r="DG213" s="97">
        <f t="shared" si="85"/>
        <v>504598.87622719322</v>
      </c>
      <c r="DH213" s="97">
        <f t="shared" si="85"/>
        <v>479852.8218735237</v>
      </c>
      <c r="DI213" s="97">
        <f t="shared" si="85"/>
        <v>449252.38659914688</v>
      </c>
      <c r="DJ213" s="97">
        <f t="shared" si="85"/>
        <v>477511.02085252391</v>
      </c>
      <c r="DK213" s="97">
        <f t="shared" si="85"/>
        <v>494682.31299419422</v>
      </c>
      <c r="DL213" s="97">
        <f t="shared" si="85"/>
        <v>510993.40866147721</v>
      </c>
      <c r="DM213" s="97">
        <f t="shared" si="85"/>
        <v>522348.04312165303</v>
      </c>
      <c r="DN213" s="97">
        <f t="shared" si="85"/>
        <v>530440.01185051235</v>
      </c>
      <c r="DO213" s="97">
        <f t="shared" si="85"/>
        <v>523761.01007526467</v>
      </c>
      <c r="DP213" s="97">
        <f t="shared" si="85"/>
        <v>426879.20563999994</v>
      </c>
      <c r="DQ213" s="97">
        <f t="shared" si="85"/>
        <v>321916.55623086414</v>
      </c>
      <c r="DR213" s="97">
        <f t="shared" si="85"/>
        <v>428311.44594522449</v>
      </c>
      <c r="DS213" s="97">
        <f t="shared" si="85"/>
        <v>498108.56071846938</v>
      </c>
      <c r="DT213" s="97">
        <f t="shared" si="85"/>
        <v>513489.31711400166</v>
      </c>
      <c r="DU213" s="97">
        <f t="shared" si="85"/>
        <v>553638.6439677676</v>
      </c>
      <c r="DV213" s="97" t="e">
        <f t="shared" si="85"/>
        <v>#VALUE!</v>
      </c>
    </row>
    <row r="214" spans="73:126" ht="15" x14ac:dyDescent="0.25">
      <c r="BU214" s="97"/>
      <c r="BV214" s="97"/>
      <c r="BW214" s="97"/>
      <c r="BX214" s="97"/>
      <c r="BY214" s="97"/>
      <c r="BZ214" s="97"/>
      <c r="CA214" s="97"/>
      <c r="CB214" s="97"/>
      <c r="CC214" s="97">
        <f>(CB205/CC205)*CC201</f>
        <v>39398.630557131684</v>
      </c>
      <c r="CD214" s="97">
        <f t="shared" si="84"/>
        <v>36592.554728122697</v>
      </c>
      <c r="CE214" s="97">
        <f t="shared" si="84"/>
        <v>35313.987942363499</v>
      </c>
      <c r="CF214" s="97">
        <f t="shared" si="84"/>
        <v>36358.138597500707</v>
      </c>
      <c r="CG214" s="97">
        <f t="shared" si="84"/>
        <v>45753.704902420439</v>
      </c>
      <c r="CH214" s="97">
        <f t="shared" si="84"/>
        <v>52098.49106603887</v>
      </c>
      <c r="CI214" s="97">
        <f t="shared" si="84"/>
        <v>54542.741955069818</v>
      </c>
      <c r="CJ214" s="97">
        <f t="shared" si="84"/>
        <v>56887.61558868704</v>
      </c>
      <c r="CK214" s="97">
        <f>(CJ205/CK205)*CK201</f>
        <v>60647.044400671191</v>
      </c>
      <c r="CL214" s="97">
        <f t="shared" si="85"/>
        <v>70705.266130910779</v>
      </c>
      <c r="CM214" s="97">
        <f t="shared" si="85"/>
        <v>88334.381260540933</v>
      </c>
      <c r="CN214" s="97">
        <f t="shared" si="85"/>
        <v>102080.92512675237</v>
      </c>
      <c r="CO214" s="97">
        <f t="shared" si="85"/>
        <v>104664.63996947774</v>
      </c>
      <c r="CP214" s="97">
        <f t="shared" si="85"/>
        <v>99050.207879295893</v>
      </c>
      <c r="CQ214" s="97">
        <f t="shared" si="85"/>
        <v>104276.37422138409</v>
      </c>
      <c r="CR214" s="97">
        <f t="shared" si="85"/>
        <v>106781.08782453115</v>
      </c>
      <c r="CS214" s="97">
        <f t="shared" si="85"/>
        <v>117707.41711429771</v>
      </c>
      <c r="CT214" s="97">
        <f t="shared" si="85"/>
        <v>130851.29074224646</v>
      </c>
      <c r="CU214" s="97">
        <f t="shared" si="85"/>
        <v>134350.93419928986</v>
      </c>
      <c r="CV214" s="97">
        <f t="shared" si="85"/>
        <v>143992.99894165594</v>
      </c>
      <c r="CW214" s="97">
        <f t="shared" si="85"/>
        <v>147152.99384712969</v>
      </c>
      <c r="CX214" s="97">
        <f t="shared" si="85"/>
        <v>160051.56572291927</v>
      </c>
      <c r="CY214" s="97">
        <f t="shared" si="85"/>
        <v>157910.33562853502</v>
      </c>
      <c r="CZ214" s="97">
        <f t="shared" si="85"/>
        <v>158817.15083567161</v>
      </c>
      <c r="DA214" s="97">
        <f t="shared" si="85"/>
        <v>148503.25384344242</v>
      </c>
      <c r="DB214" s="97">
        <f t="shared" si="85"/>
        <v>136108.61650827428</v>
      </c>
      <c r="DC214" s="97">
        <f t="shared" si="85"/>
        <v>130134.98293945284</v>
      </c>
      <c r="DD214" s="97">
        <f t="shared" si="85"/>
        <v>139744.54715315581</v>
      </c>
      <c r="DE214" s="97">
        <f t="shared" si="85"/>
        <v>157148.92098672676</v>
      </c>
      <c r="DF214" s="97">
        <f t="shared" si="85"/>
        <v>186555.79674314841</v>
      </c>
      <c r="DG214" s="97">
        <f t="shared" si="85"/>
        <v>185588.29679543301</v>
      </c>
      <c r="DH214" s="97">
        <f t="shared" si="85"/>
        <v>165846.7470504152</v>
      </c>
      <c r="DI214" s="97">
        <f t="shared" si="85"/>
        <v>181945.60928867196</v>
      </c>
      <c r="DJ214" s="97">
        <f t="shared" si="85"/>
        <v>177521.40436777021</v>
      </c>
      <c r="DK214" s="97">
        <f t="shared" si="85"/>
        <v>175930.54804413239</v>
      </c>
      <c r="DL214" s="97">
        <f t="shared" si="85"/>
        <v>180864.85701112199</v>
      </c>
      <c r="DM214" s="97">
        <f t="shared" si="85"/>
        <v>208580.13074684131</v>
      </c>
      <c r="DN214" s="97">
        <f t="shared" si="85"/>
        <v>217273.64465552967</v>
      </c>
      <c r="DO214" s="97">
        <f t="shared" si="85"/>
        <v>268479.15623493894</v>
      </c>
      <c r="DP214" s="97">
        <f t="shared" si="85"/>
        <v>275023.67147999996</v>
      </c>
      <c r="DQ214" s="97">
        <f t="shared" si="85"/>
        <v>252734.73712091116</v>
      </c>
      <c r="DR214" s="97">
        <f t="shared" si="85"/>
        <v>253300.35249836461</v>
      </c>
      <c r="DS214" s="97">
        <f t="shared" si="85"/>
        <v>260885.07752764082</v>
      </c>
      <c r="DT214" s="97">
        <f t="shared" si="85"/>
        <v>299907.81261163927</v>
      </c>
      <c r="DU214" s="97">
        <f t="shared" si="85"/>
        <v>310114.83732076088</v>
      </c>
      <c r="DV214" s="97" t="e">
        <f t="shared" si="85"/>
        <v>#VALUE!</v>
      </c>
    </row>
    <row r="215" spans="73:126" ht="15" x14ac:dyDescent="0.25">
      <c r="BU215" s="97"/>
      <c r="BV215" s="97"/>
      <c r="BW215" s="97"/>
      <c r="BX215" s="97"/>
      <c r="BY215" s="97"/>
      <c r="BZ215" s="97"/>
      <c r="CA215" s="97"/>
      <c r="CB215" s="97"/>
      <c r="CC215" s="97">
        <f>(CC200+CC201)/(CC213+CC214)</f>
        <v>0.85845804876355025</v>
      </c>
      <c r="CD215" s="97">
        <f t="shared" ref="CD215:CJ215" si="86">(CD200+CD201)/(CD213+CD214)</f>
        <v>1.1208655679985877</v>
      </c>
      <c r="CE215" s="97">
        <f t="shared" si="86"/>
        <v>1.0390099312990941</v>
      </c>
      <c r="CF215" s="97">
        <f t="shared" si="86"/>
        <v>1.1261791536892309</v>
      </c>
      <c r="CG215" s="97">
        <f t="shared" si="86"/>
        <v>0.8940934822839357</v>
      </c>
      <c r="CH215" s="97">
        <f t="shared" si="86"/>
        <v>0.91251796502046212</v>
      </c>
      <c r="CI215" s="97">
        <f t="shared" si="86"/>
        <v>1.1362516516431505</v>
      </c>
      <c r="CJ215" s="97">
        <f t="shared" si="86"/>
        <v>1.08677627705784</v>
      </c>
      <c r="CK215" s="97">
        <f>(CK200+CK201)/(CK213+CK214)</f>
        <v>1.0688882007751803</v>
      </c>
      <c r="CL215" s="97">
        <f t="shared" ref="CL215:DV215" si="87">(CL200+CL201)/(CL213+CL214)</f>
        <v>0.99519007929150349</v>
      </c>
      <c r="CM215" s="97">
        <f t="shared" si="87"/>
        <v>0.8546213175327616</v>
      </c>
      <c r="CN215" s="97">
        <f t="shared" si="87"/>
        <v>0.97931585587129943</v>
      </c>
      <c r="CO215" s="97">
        <f t="shared" si="87"/>
        <v>0.90721677115206234</v>
      </c>
      <c r="CP215" s="97">
        <f t="shared" si="87"/>
        <v>1.1413131080573113</v>
      </c>
      <c r="CQ215" s="97">
        <f t="shared" si="87"/>
        <v>1.1215693806334093</v>
      </c>
      <c r="CR215" s="97">
        <f t="shared" si="87"/>
        <v>1.0420519538418007</v>
      </c>
      <c r="CS215" s="97">
        <f t="shared" si="87"/>
        <v>1.0312608329182968</v>
      </c>
      <c r="CT215" s="97">
        <f t="shared" si="87"/>
        <v>1.0202108712000633</v>
      </c>
      <c r="CU215" s="97">
        <f t="shared" si="87"/>
        <v>1.0520505918561149</v>
      </c>
      <c r="CV215" s="97">
        <f t="shared" si="87"/>
        <v>1.0080677317913012</v>
      </c>
      <c r="CW215" s="97">
        <f t="shared" si="87"/>
        <v>0.96130526113473735</v>
      </c>
      <c r="CX215" s="97">
        <f t="shared" si="87"/>
        <v>0.94614239343963147</v>
      </c>
      <c r="CY215" s="97">
        <f t="shared" si="87"/>
        <v>1.0699998080226394</v>
      </c>
      <c r="CZ215" s="97">
        <f t="shared" si="87"/>
        <v>1.037622460184134</v>
      </c>
      <c r="DA215" s="97">
        <f t="shared" si="87"/>
        <v>1.067044635527177</v>
      </c>
      <c r="DB215" s="97">
        <f t="shared" si="87"/>
        <v>1.0049528791484927</v>
      </c>
      <c r="DC215" s="97">
        <f t="shared" si="87"/>
        <v>1.0149930394688085</v>
      </c>
      <c r="DD215" s="97">
        <f t="shared" si="87"/>
        <v>1.095527592845476</v>
      </c>
      <c r="DE215" s="97">
        <f t="shared" si="87"/>
        <v>1.0845284410054454</v>
      </c>
      <c r="DF215" s="97">
        <f t="shared" si="87"/>
        <v>1.0766211415416522</v>
      </c>
      <c r="DG215" s="97">
        <f t="shared" si="87"/>
        <v>0.93359747208584565</v>
      </c>
      <c r="DH215" s="97">
        <f t="shared" si="87"/>
        <v>0.98433703627711377</v>
      </c>
      <c r="DI215" s="97">
        <f t="shared" si="87"/>
        <v>1.0319519457342599</v>
      </c>
      <c r="DJ215" s="97">
        <f t="shared" si="87"/>
        <v>1.0067929076613411</v>
      </c>
      <c r="DK215" s="97">
        <f t="shared" si="87"/>
        <v>1.0203905110625247</v>
      </c>
      <c r="DL215" s="97">
        <f t="shared" si="87"/>
        <v>1.0485413501488661</v>
      </c>
      <c r="DM215" s="97">
        <f t="shared" si="87"/>
        <v>1.0085929457312663</v>
      </c>
      <c r="DN215" s="97">
        <f t="shared" si="87"/>
        <v>1.0359808106483883</v>
      </c>
      <c r="DO215" s="97">
        <f t="shared" si="87"/>
        <v>0.87327685393965038</v>
      </c>
      <c r="DP215" s="97">
        <f t="shared" si="87"/>
        <v>0.81222205889680876</v>
      </c>
      <c r="DQ215" s="97">
        <f t="shared" si="87"/>
        <v>1.1672504834847559</v>
      </c>
      <c r="DR215" s="97">
        <f t="shared" si="87"/>
        <v>1.0933290792525441</v>
      </c>
      <c r="DS215" s="97">
        <f t="shared" si="87"/>
        <v>1.0624950715838664</v>
      </c>
      <c r="DT215" s="97">
        <f t="shared" si="87"/>
        <v>1.0482161404818182</v>
      </c>
      <c r="DU215" s="97">
        <f t="shared" si="87"/>
        <v>1.0908806973424514</v>
      </c>
      <c r="DV215" s="97" t="e">
        <f t="shared" si="87"/>
        <v>#VALUE!</v>
      </c>
    </row>
    <row r="216" spans="73:126" ht="15" x14ac:dyDescent="0.25">
      <c r="BU216" s="97"/>
      <c r="BV216" s="97"/>
      <c r="BW216" s="97"/>
      <c r="BX216" s="97"/>
      <c r="BY216" s="97"/>
      <c r="BZ216" s="97"/>
      <c r="CA216" s="97"/>
      <c r="CB216" s="97"/>
      <c r="CC216" s="97"/>
      <c r="CD216" s="97"/>
      <c r="CE216" s="97"/>
      <c r="CF216" s="97"/>
      <c r="CG216" s="97"/>
      <c r="CH216" s="97"/>
      <c r="CI216" s="97"/>
      <c r="CJ216" s="97"/>
      <c r="CK216" s="97"/>
      <c r="CL216" s="97"/>
      <c r="CM216" s="97"/>
      <c r="CN216" s="97"/>
      <c r="CO216" s="97"/>
      <c r="CP216" s="97"/>
      <c r="CQ216" s="97"/>
      <c r="CR216" s="97"/>
      <c r="CS216" s="97"/>
      <c r="CT216" s="97"/>
      <c r="CU216" s="97"/>
      <c r="CV216" s="97"/>
      <c r="CW216" s="97"/>
      <c r="CX216" s="97"/>
      <c r="CY216" s="97"/>
      <c r="CZ216" s="97"/>
      <c r="DA216" s="97"/>
      <c r="DB216" s="97"/>
      <c r="DC216" s="97"/>
      <c r="DD216" s="97"/>
      <c r="DE216" s="97"/>
      <c r="DF216" s="97"/>
      <c r="DG216" s="97"/>
      <c r="DH216" s="97"/>
      <c r="DI216" s="97"/>
      <c r="DJ216" s="97"/>
      <c r="DK216" s="97"/>
      <c r="DL216" s="97"/>
      <c r="DM216" s="97"/>
      <c r="DN216" s="97"/>
      <c r="DO216" s="97"/>
      <c r="DP216" s="97"/>
      <c r="DQ216" s="97"/>
      <c r="DR216" s="97"/>
      <c r="DS216" s="97"/>
      <c r="DT216" s="97"/>
      <c r="DU216" s="97"/>
      <c r="DV216" s="97"/>
    </row>
    <row r="217" spans="73:126" ht="15" x14ac:dyDescent="0.25">
      <c r="BU217" s="97"/>
      <c r="BV217" s="97"/>
      <c r="BW217" s="97"/>
      <c r="BX217" s="97"/>
      <c r="BY217" s="97"/>
      <c r="BZ217" s="97" t="s">
        <v>1272</v>
      </c>
      <c r="CA217" s="97"/>
      <c r="CB217" s="97"/>
      <c r="CC217" s="97">
        <f>SQRT(CC211*CC215)</f>
        <v>0.85831204743003908</v>
      </c>
      <c r="CD217" s="97">
        <f t="shared" ref="CD217:DV217" si="88">SQRT(CD211*CD215)</f>
        <v>1.1205891157613499</v>
      </c>
      <c r="CE217" s="97">
        <f t="shared" si="88"/>
        <v>1.0389472000402811</v>
      </c>
      <c r="CF217" s="97">
        <f t="shared" si="88"/>
        <v>1.1261620740029206</v>
      </c>
      <c r="CG217" s="97">
        <f t="shared" si="88"/>
        <v>0.8938388828661864</v>
      </c>
      <c r="CH217" s="97">
        <f t="shared" si="88"/>
        <v>0.91254386219113193</v>
      </c>
      <c r="CI217" s="97">
        <f t="shared" si="88"/>
        <v>1.1366747090396179</v>
      </c>
      <c r="CJ217" s="97">
        <f t="shared" si="88"/>
        <v>1.0868724144455033</v>
      </c>
      <c r="CK217" s="97">
        <f t="shared" si="88"/>
        <v>1.068880283637168</v>
      </c>
      <c r="CL217" s="97">
        <f t="shared" si="88"/>
        <v>0.99496072799236601</v>
      </c>
      <c r="CM217" s="97">
        <f t="shared" si="88"/>
        <v>0.85441051866742557</v>
      </c>
      <c r="CN217" s="97">
        <f t="shared" si="88"/>
        <v>0.97923831793598071</v>
      </c>
      <c r="CO217" s="97">
        <f t="shared" si="88"/>
        <v>0.90723839154085162</v>
      </c>
      <c r="CP217" s="97">
        <f t="shared" si="88"/>
        <v>1.141883508632928</v>
      </c>
      <c r="CQ217" s="97">
        <f t="shared" si="88"/>
        <v>1.121866634985625</v>
      </c>
      <c r="CR217" s="97">
        <f t="shared" si="88"/>
        <v>1.0421448703750911</v>
      </c>
      <c r="CS217" s="97">
        <f t="shared" si="88"/>
        <v>1.0315804557409818</v>
      </c>
      <c r="CT217" s="97">
        <f t="shared" si="88"/>
        <v>1.0201900446697827</v>
      </c>
      <c r="CU217" s="97">
        <f t="shared" si="88"/>
        <v>1.052065116461026</v>
      </c>
      <c r="CV217" s="97">
        <f t="shared" si="88"/>
        <v>1.0080835294475512</v>
      </c>
      <c r="CW217" s="97">
        <f t="shared" si="88"/>
        <v>0.96125284767548902</v>
      </c>
      <c r="CX217" s="97">
        <f t="shared" si="88"/>
        <v>0.94617408860457708</v>
      </c>
      <c r="CY217" s="97">
        <f t="shared" si="88"/>
        <v>1.0700244223789346</v>
      </c>
      <c r="CZ217" s="97">
        <f t="shared" si="88"/>
        <v>1.0377781796073087</v>
      </c>
      <c r="DA217" s="97">
        <f t="shared" si="88"/>
        <v>1.0670039173089594</v>
      </c>
      <c r="DB217" s="97">
        <f t="shared" si="88"/>
        <v>1.0049862124292201</v>
      </c>
      <c r="DC217" s="97">
        <f t="shared" si="88"/>
        <v>1.0149723535344588</v>
      </c>
      <c r="DD217" s="97">
        <f t="shared" si="88"/>
        <v>1.0954756000824657</v>
      </c>
      <c r="DE217" s="97">
        <f t="shared" si="88"/>
        <v>1.0843319584283695</v>
      </c>
      <c r="DF217" s="97">
        <f t="shared" si="88"/>
        <v>1.0767423148093491</v>
      </c>
      <c r="DG217" s="97">
        <f t="shared" si="88"/>
        <v>0.93377814499756451</v>
      </c>
      <c r="DH217" s="97">
        <f t="shared" si="88"/>
        <v>0.98398509261577893</v>
      </c>
      <c r="DI217" s="97">
        <f t="shared" si="88"/>
        <v>1.0322175581026056</v>
      </c>
      <c r="DJ217" s="97">
        <f t="shared" si="88"/>
        <v>1.0069780907252346</v>
      </c>
      <c r="DK217" s="97">
        <f t="shared" si="88"/>
        <v>1.0204730018716348</v>
      </c>
      <c r="DL217" s="97">
        <f t="shared" si="88"/>
        <v>1.0482805898886982</v>
      </c>
      <c r="DM217" s="97">
        <f t="shared" si="88"/>
        <v>1.0085338166303561</v>
      </c>
      <c r="DN217" s="97">
        <f t="shared" si="88"/>
        <v>1.0357471023498179</v>
      </c>
      <c r="DO217" s="97">
        <f t="shared" si="88"/>
        <v>0.8731130104236613</v>
      </c>
      <c r="DP217" s="97">
        <f t="shared" si="88"/>
        <v>0.81217811486201297</v>
      </c>
      <c r="DQ217" s="97">
        <f t="shared" si="88"/>
        <v>1.1674368907385808</v>
      </c>
      <c r="DR217" s="97">
        <f t="shared" si="88"/>
        <v>1.0934422229679375</v>
      </c>
      <c r="DS217" s="97">
        <f t="shared" si="88"/>
        <v>1.0625130967730367</v>
      </c>
      <c r="DT217" s="97">
        <f t="shared" si="88"/>
        <v>1.0482643257472259</v>
      </c>
      <c r="DU217" s="97">
        <f t="shared" si="88"/>
        <v>1.0908702410932634</v>
      </c>
      <c r="DV217" s="97" t="e">
        <f t="shared" si="88"/>
        <v>#VALUE!</v>
      </c>
    </row>
    <row r="218" spans="73:126" ht="15" x14ac:dyDescent="0.25">
      <c r="BU218" s="97"/>
      <c r="BV218" s="97"/>
      <c r="BW218" s="97"/>
      <c r="BX218" s="97"/>
      <c r="BY218" s="97"/>
      <c r="BZ218" s="97" t="s">
        <v>1259</v>
      </c>
      <c r="CA218" s="97"/>
      <c r="CB218" s="97">
        <v>1</v>
      </c>
      <c r="CC218" s="97">
        <f>CC217</f>
        <v>0.85831204743003908</v>
      </c>
      <c r="CD218" s="97">
        <f>CD217*CC218</f>
        <v>0.96181513827694132</v>
      </c>
      <c r="CE218" s="97">
        <f t="shared" ref="CE218:DV218" si="89">CE217*CD218</f>
        <v>0.9992751448691839</v>
      </c>
      <c r="CF218" s="97">
        <f t="shared" si="89"/>
        <v>1.125345769645449</v>
      </c>
      <c r="CG218" s="97">
        <f t="shared" si="89"/>
        <v>1.0058778055780768</v>
      </c>
      <c r="CH218" s="97">
        <f t="shared" si="89"/>
        <v>0.91790761759455874</v>
      </c>
      <c r="CI218" s="97">
        <f t="shared" si="89"/>
        <v>1.0433623741545439</v>
      </c>
      <c r="CJ218" s="97">
        <f t="shared" si="89"/>
        <v>1.1340017827389417</v>
      </c>
      <c r="CK218" s="97">
        <f t="shared" si="89"/>
        <v>1.2121121471790541</v>
      </c>
      <c r="CL218" s="97">
        <f t="shared" si="89"/>
        <v>1.2060039843656616</v>
      </c>
      <c r="CM218" s="97">
        <f t="shared" si="89"/>
        <v>1.0304224897968468</v>
      </c>
      <c r="CN218" s="97">
        <f t="shared" si="89"/>
        <v>1.0090291856720695</v>
      </c>
      <c r="CO218" s="97">
        <f t="shared" si="89"/>
        <v>0.91543001542690361</v>
      </c>
      <c r="CP218" s="97">
        <f t="shared" si="89"/>
        <v>1.0453144379235682</v>
      </c>
      <c r="CQ218" s="97">
        <f t="shared" si="89"/>
        <v>1.1727033909752034</v>
      </c>
      <c r="CR218" s="97">
        <f t="shared" si="89"/>
        <v>1.222126823376283</v>
      </c>
      <c r="CS218" s="97">
        <f t="shared" si="89"/>
        <v>1.2607221454317843</v>
      </c>
      <c r="CT218" s="97">
        <f t="shared" si="89"/>
        <v>1.2861761818642363</v>
      </c>
      <c r="CU218" s="97">
        <f t="shared" si="89"/>
        <v>1.3531410945623954</v>
      </c>
      <c r="CV218" s="97">
        <f t="shared" si="89"/>
        <v>1.3640792504469821</v>
      </c>
      <c r="CW218" s="97">
        <f t="shared" si="89"/>
        <v>1.3112250639472081</v>
      </c>
      <c r="CX218" s="97">
        <f t="shared" si="89"/>
        <v>1.2406471798357279</v>
      </c>
      <c r="CY218" s="97">
        <f t="shared" si="89"/>
        <v>1.327522781979779</v>
      </c>
      <c r="CZ218" s="97">
        <f t="shared" si="89"/>
        <v>1.3776741760702051</v>
      </c>
      <c r="DA218" s="97">
        <f t="shared" si="89"/>
        <v>1.4699837426423019</v>
      </c>
      <c r="DB218" s="97">
        <f t="shared" si="89"/>
        <v>1.4773133938506164</v>
      </c>
      <c r="DC218" s="97">
        <f t="shared" si="89"/>
        <v>1.4994322522645391</v>
      </c>
      <c r="DD218" s="97">
        <f t="shared" si="89"/>
        <v>1.6425914463324991</v>
      </c>
      <c r="DE218" s="97">
        <f t="shared" si="89"/>
        <v>1.7811143998994068</v>
      </c>
      <c r="DF218" s="97">
        <f t="shared" si="89"/>
        <v>1.917801241887952</v>
      </c>
      <c r="DG218" s="97">
        <f t="shared" si="89"/>
        <v>1.7908008861241573</v>
      </c>
      <c r="DH218" s="97">
        <f t="shared" si="89"/>
        <v>1.762121375789298</v>
      </c>
      <c r="DI218" s="97">
        <f t="shared" si="89"/>
        <v>1.818892623597633</v>
      </c>
      <c r="DJ218" s="97">
        <f t="shared" si="89"/>
        <v>1.8315850213445573</v>
      </c>
      <c r="DK218" s="97">
        <f t="shared" si="89"/>
        <v>1.8690830649146026</v>
      </c>
      <c r="DL218" s="97">
        <f t="shared" si="89"/>
        <v>1.9593234978396556</v>
      </c>
      <c r="DM218" s="97">
        <f t="shared" si="89"/>
        <v>1.9760440052897672</v>
      </c>
      <c r="DN218" s="97">
        <f t="shared" si="89"/>
        <v>2.0466818525946047</v>
      </c>
      <c r="DO218" s="97">
        <f t="shared" si="89"/>
        <v>1.7869845536983515</v>
      </c>
      <c r="DP218" s="97">
        <f t="shared" si="89"/>
        <v>1.4513497461102627</v>
      </c>
      <c r="DQ218" s="97">
        <f t="shared" si="89"/>
        <v>1.6943592349731937</v>
      </c>
      <c r="DR218" s="97">
        <f t="shared" si="89"/>
        <v>1.8526839283953429</v>
      </c>
      <c r="DS218" s="97">
        <f t="shared" si="89"/>
        <v>1.9685009381009708</v>
      </c>
      <c r="DT218" s="97">
        <f t="shared" si="89"/>
        <v>2.063509308611196</v>
      </c>
      <c r="DU218" s="97">
        <f t="shared" si="89"/>
        <v>2.2510208969828884</v>
      </c>
      <c r="DV218" s="97" t="e">
        <f t="shared" si="89"/>
        <v>#VALUE!</v>
      </c>
    </row>
    <row r="219" spans="73:126" ht="15" x14ac:dyDescent="0.25">
      <c r="BU219" s="97"/>
      <c r="BV219" s="97"/>
      <c r="BW219" s="97"/>
      <c r="BX219" s="97"/>
      <c r="BY219" s="97"/>
      <c r="BZ219" s="97" t="s">
        <v>1260</v>
      </c>
      <c r="CA219" s="97"/>
      <c r="CB219" s="105">
        <f>CB218/$DP218*100</f>
        <v>68.901379745308304</v>
      </c>
      <c r="CC219" s="105">
        <f t="shared" ref="CC219:DV219" si="90">CC218/$DP218*100</f>
        <v>59.138884319950193</v>
      </c>
      <c r="CD219" s="105">
        <f t="shared" si="90"/>
        <v>66.27039008720574</v>
      </c>
      <c r="CE219" s="105">
        <f t="shared" si="90"/>
        <v>68.85143622667961</v>
      </c>
      <c r="CF219" s="105">
        <f t="shared" si="90"/>
        <v>77.537876219117322</v>
      </c>
      <c r="CG219" s="105">
        <f t="shared" si="90"/>
        <v>69.306368659512458</v>
      </c>
      <c r="CH219" s="105">
        <f t="shared" si="90"/>
        <v>63.245101330993926</v>
      </c>
      <c r="CI219" s="105">
        <f t="shared" si="90"/>
        <v>71.889107153588668</v>
      </c>
      <c r="CJ219" s="105">
        <f t="shared" si="90"/>
        <v>78.134287464352425</v>
      </c>
      <c r="CK219" s="105">
        <f t="shared" si="90"/>
        <v>83.516199346685042</v>
      </c>
      <c r="CL219" s="105">
        <f t="shared" si="90"/>
        <v>83.095338501133313</v>
      </c>
      <c r="CM219" s="105">
        <f t="shared" si="90"/>
        <v>70.997531267598617</v>
      </c>
      <c r="CN219" s="105">
        <f t="shared" si="90"/>
        <v>69.523503096090451</v>
      </c>
      <c r="CO219" s="105">
        <f t="shared" si="90"/>
        <v>63.074391123182529</v>
      </c>
      <c r="CP219" s="105">
        <f t="shared" si="90"/>
        <v>72.023607040625265</v>
      </c>
      <c r="CQ219" s="105">
        <f t="shared" si="90"/>
        <v>80.800881670193235</v>
      </c>
      <c r="CR219" s="105">
        <f t="shared" si="90"/>
        <v>84.206224354376602</v>
      </c>
      <c r="CS219" s="105">
        <f t="shared" si="90"/>
        <v>86.865495295715164</v>
      </c>
      <c r="CT219" s="105">
        <f t="shared" si="90"/>
        <v>88.61931352599845</v>
      </c>
      <c r="CU219" s="105">
        <f t="shared" si="90"/>
        <v>93.233288405425739</v>
      </c>
      <c r="CV219" s="105">
        <f t="shared" si="90"/>
        <v>93.986942437743025</v>
      </c>
      <c r="CW219" s="105">
        <f t="shared" si="90"/>
        <v>90.345216062592755</v>
      </c>
      <c r="CX219" s="105">
        <f t="shared" si="90"/>
        <v>85.482302467807287</v>
      </c>
      <c r="CY219" s="105">
        <f t="shared" si="90"/>
        <v>91.468151321736883</v>
      </c>
      <c r="CZ219" s="105">
        <f t="shared" si="90"/>
        <v>94.923651570717936</v>
      </c>
      <c r="DA219" s="105">
        <f t="shared" si="90"/>
        <v>101.2839080712268</v>
      </c>
      <c r="DB219" s="105">
        <f t="shared" si="90"/>
        <v>101.78893115253153</v>
      </c>
      <c r="DC219" s="105">
        <f t="shared" si="90"/>
        <v>103.31295101564193</v>
      </c>
      <c r="DD219" s="105">
        <f t="shared" si="90"/>
        <v>113.17681701015073</v>
      </c>
      <c r="DE219" s="105">
        <f t="shared" si="90"/>
        <v>122.72123963730594</v>
      </c>
      <c r="DF219" s="105">
        <f t="shared" si="90"/>
        <v>132.13915164334566</v>
      </c>
      <c r="DG219" s="105">
        <f t="shared" si="90"/>
        <v>123.38865190307517</v>
      </c>
      <c r="DH219" s="105">
        <f t="shared" si="90"/>
        <v>121.41259407058354</v>
      </c>
      <c r="DI219" s="105">
        <f t="shared" si="90"/>
        <v>125.32421137444064</v>
      </c>
      <c r="DJ219" s="105">
        <f t="shared" si="90"/>
        <v>126.19873509147995</v>
      </c>
      <c r="DK219" s="105">
        <f t="shared" si="90"/>
        <v>128.78240203120578</v>
      </c>
      <c r="DL219" s="105">
        <f t="shared" si="90"/>
        <v>135.00009236855587</v>
      </c>
      <c r="DM219" s="105">
        <f t="shared" si="90"/>
        <v>136.15215840191027</v>
      </c>
      <c r="DN219" s="105">
        <f t="shared" si="90"/>
        <v>141.01920354345197</v>
      </c>
      <c r="DO219" s="105">
        <f t="shared" si="90"/>
        <v>123.1257013333704</v>
      </c>
      <c r="DP219" s="105">
        <f t="shared" si="90"/>
        <v>100</v>
      </c>
      <c r="DQ219" s="105">
        <f t="shared" si="90"/>
        <v>116.74368907385808</v>
      </c>
      <c r="DR219" s="105">
        <f t="shared" si="90"/>
        <v>127.65247889839711</v>
      </c>
      <c r="DS219" s="105">
        <f t="shared" si="90"/>
        <v>135.63243066509062</v>
      </c>
      <c r="DT219" s="105">
        <f t="shared" si="90"/>
        <v>142.17863848059861</v>
      </c>
      <c r="DU219" s="105">
        <f t="shared" si="90"/>
        <v>155.09844563764253</v>
      </c>
      <c r="DV219" s="105" t="e">
        <f t="shared" si="90"/>
        <v>#VALUE!</v>
      </c>
    </row>
    <row r="220" spans="73:126" ht="15" x14ac:dyDescent="0.25">
      <c r="BU220" s="97"/>
      <c r="BV220" s="97"/>
      <c r="BW220" s="97"/>
      <c r="BX220" s="97"/>
      <c r="BY220" s="97"/>
      <c r="BZ220" s="97"/>
      <c r="CA220" s="97"/>
      <c r="CB220" s="97"/>
      <c r="CC220" s="97"/>
      <c r="CD220" s="97"/>
      <c r="CE220" s="97"/>
      <c r="CF220" s="97"/>
      <c r="CG220" s="97"/>
      <c r="CH220" s="97"/>
      <c r="CI220" s="97"/>
      <c r="CJ220" s="97"/>
      <c r="CK220" s="97"/>
      <c r="CL220" s="97"/>
      <c r="CM220" s="97"/>
      <c r="CN220" s="97"/>
      <c r="CO220" s="97"/>
      <c r="CP220" s="97"/>
      <c r="CQ220" s="97"/>
      <c r="CR220" s="97"/>
      <c r="CS220" s="97"/>
      <c r="CT220" s="97"/>
      <c r="CU220" s="97"/>
      <c r="CV220" s="97"/>
      <c r="CW220" s="97"/>
      <c r="CX220" s="97"/>
      <c r="CY220" s="97"/>
      <c r="CZ220" s="97"/>
      <c r="DA220" s="97"/>
      <c r="DB220" s="97"/>
      <c r="DC220" s="97"/>
      <c r="DD220" s="97"/>
      <c r="DE220" s="97"/>
      <c r="DF220" s="97"/>
      <c r="DG220" s="97"/>
      <c r="DH220" s="97"/>
      <c r="DI220" s="97"/>
      <c r="DJ220" s="97"/>
      <c r="DK220" s="97"/>
      <c r="DL220" s="97"/>
      <c r="DM220" s="97"/>
      <c r="DN220" s="97"/>
      <c r="DO220" s="97"/>
      <c r="DP220" s="97"/>
      <c r="DQ220" s="97"/>
      <c r="DR220" s="97"/>
      <c r="DS220" s="97"/>
      <c r="DT220" s="97"/>
      <c r="DU220" s="97"/>
      <c r="DV220" s="97"/>
    </row>
    <row r="221" spans="73:126" ht="15" x14ac:dyDescent="0.25">
      <c r="BU221" s="97"/>
      <c r="BV221" s="97"/>
      <c r="BW221" s="97"/>
      <c r="BX221" s="97"/>
      <c r="BY221" s="97"/>
      <c r="BZ221" s="97"/>
      <c r="CA221" s="104" t="s">
        <v>1277</v>
      </c>
      <c r="CB221" s="97"/>
      <c r="CC221" s="97"/>
      <c r="CD221" s="97"/>
      <c r="CE221" s="97"/>
      <c r="CF221" s="97"/>
      <c r="CG221" s="97"/>
      <c r="CH221" s="97"/>
      <c r="CI221" s="97"/>
      <c r="CJ221" s="97"/>
      <c r="CK221" s="97"/>
      <c r="CL221" s="97"/>
      <c r="CM221" s="97"/>
      <c r="CN221" s="97"/>
      <c r="CO221" s="97"/>
      <c r="CP221" s="97"/>
      <c r="CQ221" s="97"/>
      <c r="CR221" s="97"/>
      <c r="CS221" s="97"/>
      <c r="CT221" s="97"/>
      <c r="CU221" s="97"/>
      <c r="CV221" s="97"/>
      <c r="CW221" s="97"/>
      <c r="CX221" s="97"/>
      <c r="CY221" s="97"/>
      <c r="CZ221" s="97"/>
      <c r="DA221" s="97"/>
      <c r="DB221" s="97"/>
      <c r="DC221" s="97"/>
      <c r="DD221" s="97"/>
      <c r="DE221" s="97"/>
      <c r="DF221" s="97"/>
      <c r="DG221" s="97"/>
      <c r="DH221" s="97"/>
      <c r="DI221" s="97"/>
      <c r="DJ221" s="97"/>
      <c r="DK221" s="97"/>
      <c r="DL221" s="97"/>
      <c r="DM221" s="97"/>
      <c r="DN221" s="97"/>
      <c r="DO221" s="97"/>
      <c r="DP221" s="97"/>
      <c r="DQ221" s="97"/>
      <c r="DR221" s="97"/>
      <c r="DS221" s="97"/>
      <c r="DT221" s="97"/>
      <c r="DU221" s="97"/>
      <c r="DV221" s="97"/>
    </row>
    <row r="222" spans="73:126" ht="15" x14ac:dyDescent="0.25">
      <c r="BU222" s="97"/>
      <c r="BV222" s="97"/>
      <c r="BW222" s="97"/>
      <c r="BX222" s="97"/>
      <c r="BY222" s="97"/>
      <c r="BZ222" s="97"/>
      <c r="CA222" s="101"/>
      <c r="CB222" s="97"/>
      <c r="CC222" s="97"/>
      <c r="CD222" s="97"/>
      <c r="CE222" s="97"/>
      <c r="CF222" s="97"/>
      <c r="CG222" s="97"/>
      <c r="CH222" s="97"/>
      <c r="CI222" s="97"/>
      <c r="CJ222" s="97"/>
      <c r="CK222" s="97"/>
      <c r="CL222" s="97"/>
      <c r="CM222" s="97"/>
      <c r="CN222" s="97"/>
      <c r="CO222" s="97"/>
      <c r="CP222" s="97"/>
      <c r="CQ222" s="97"/>
      <c r="CR222" s="97"/>
      <c r="CS222" s="97"/>
      <c r="CT222" s="97"/>
      <c r="CU222" s="97"/>
      <c r="CV222" s="97"/>
      <c r="CW222" s="97"/>
      <c r="CX222" s="97"/>
      <c r="CY222" s="97"/>
      <c r="CZ222" s="97"/>
      <c r="DA222" s="97"/>
      <c r="DB222" s="97"/>
      <c r="DC222" s="97"/>
      <c r="DD222" s="97"/>
      <c r="DE222" s="97"/>
      <c r="DF222" s="97"/>
      <c r="DG222" s="97"/>
      <c r="DH222" s="97"/>
      <c r="DI222" s="97"/>
      <c r="DJ222" s="97"/>
      <c r="DK222" s="97"/>
      <c r="DL222" s="97"/>
      <c r="DM222" s="97"/>
      <c r="DN222" s="97"/>
      <c r="DO222" s="97"/>
      <c r="DP222" s="97"/>
      <c r="DQ222" s="97"/>
      <c r="DR222" s="97"/>
      <c r="DS222" s="97"/>
      <c r="DT222" s="97"/>
      <c r="DU222" s="97"/>
      <c r="DV222" s="97"/>
    </row>
    <row r="223" spans="73:126" ht="15" x14ac:dyDescent="0.25">
      <c r="BU223" s="97"/>
      <c r="BV223" s="97"/>
      <c r="BW223" s="97"/>
      <c r="BX223" s="97"/>
      <c r="BY223" s="97"/>
      <c r="BZ223" s="97"/>
      <c r="CA223" s="97"/>
      <c r="CB223" s="97"/>
      <c r="CC223" s="97" t="str">
        <f>CC6</f>
        <v>1970</v>
      </c>
      <c r="CD223" s="97" t="str">
        <f t="shared" ref="CD223:DV223" si="91">CD6</f>
        <v>1971</v>
      </c>
      <c r="CE223" s="97" t="str">
        <f t="shared" si="91"/>
        <v>1972</v>
      </c>
      <c r="CF223" s="97" t="str">
        <f t="shared" si="91"/>
        <v>1973</v>
      </c>
      <c r="CG223" s="97" t="str">
        <f t="shared" si="91"/>
        <v>1974</v>
      </c>
      <c r="CH223" s="97" t="str">
        <f t="shared" si="91"/>
        <v>1975</v>
      </c>
      <c r="CI223" s="97" t="str">
        <f t="shared" si="91"/>
        <v>1976</v>
      </c>
      <c r="CJ223" s="97" t="str">
        <f t="shared" si="91"/>
        <v>1977</v>
      </c>
      <c r="CK223" s="97" t="str">
        <f t="shared" si="91"/>
        <v>1978</v>
      </c>
      <c r="CL223" s="97" t="str">
        <f t="shared" si="91"/>
        <v>1979</v>
      </c>
      <c r="CM223" s="97" t="str">
        <f t="shared" si="91"/>
        <v>1980</v>
      </c>
      <c r="CN223" s="97" t="str">
        <f t="shared" si="91"/>
        <v>1981</v>
      </c>
      <c r="CO223" s="97" t="str">
        <f t="shared" si="91"/>
        <v>1982</v>
      </c>
      <c r="CP223" s="97" t="str">
        <f t="shared" si="91"/>
        <v>1983</v>
      </c>
      <c r="CQ223" s="97" t="str">
        <f t="shared" si="91"/>
        <v>1984</v>
      </c>
      <c r="CR223" s="97" t="str">
        <f t="shared" si="91"/>
        <v>1985</v>
      </c>
      <c r="CS223" s="97" t="str">
        <f t="shared" si="91"/>
        <v>1986</v>
      </c>
      <c r="CT223" s="97" t="str">
        <f t="shared" si="91"/>
        <v>1987</v>
      </c>
      <c r="CU223" s="97" t="str">
        <f t="shared" si="91"/>
        <v>1988</v>
      </c>
      <c r="CV223" s="97" t="str">
        <f t="shared" si="91"/>
        <v>1989</v>
      </c>
      <c r="CW223" s="97" t="str">
        <f t="shared" si="91"/>
        <v>1990</v>
      </c>
      <c r="CX223" s="97" t="str">
        <f t="shared" si="91"/>
        <v>1991</v>
      </c>
      <c r="CY223" s="97" t="str">
        <f t="shared" si="91"/>
        <v>1992</v>
      </c>
      <c r="CZ223" s="97" t="str">
        <f t="shared" si="91"/>
        <v>1993</v>
      </c>
      <c r="DA223" s="97" t="str">
        <f t="shared" si="91"/>
        <v>1994</v>
      </c>
      <c r="DB223" s="97" t="str">
        <f t="shared" si="91"/>
        <v>1995</v>
      </c>
      <c r="DC223" s="97" t="str">
        <f t="shared" si="91"/>
        <v>1996</v>
      </c>
      <c r="DD223" s="97" t="str">
        <f t="shared" si="91"/>
        <v>1997</v>
      </c>
      <c r="DE223" s="97" t="str">
        <f t="shared" si="91"/>
        <v>1998</v>
      </c>
      <c r="DF223" s="97" t="str">
        <f t="shared" si="91"/>
        <v>1999</v>
      </c>
      <c r="DG223" s="97" t="str">
        <f t="shared" si="91"/>
        <v>2000</v>
      </c>
      <c r="DH223" s="97" t="str">
        <f t="shared" si="91"/>
        <v>2001</v>
      </c>
      <c r="DI223" s="97" t="str">
        <f t="shared" si="91"/>
        <v>2002</v>
      </c>
      <c r="DJ223" s="97" t="str">
        <f t="shared" si="91"/>
        <v>2003</v>
      </c>
      <c r="DK223" s="97" t="str">
        <f t="shared" si="91"/>
        <v>2004</v>
      </c>
      <c r="DL223" s="97" t="str">
        <f t="shared" si="91"/>
        <v>2005</v>
      </c>
      <c r="DM223" s="97" t="str">
        <f t="shared" si="91"/>
        <v>2006</v>
      </c>
      <c r="DN223" s="97" t="str">
        <f t="shared" si="91"/>
        <v>2007</v>
      </c>
      <c r="DO223" s="97" t="str">
        <f t="shared" si="91"/>
        <v>2008</v>
      </c>
      <c r="DP223" s="97" t="str">
        <f t="shared" si="91"/>
        <v>2009</v>
      </c>
      <c r="DQ223" s="97" t="str">
        <f t="shared" si="91"/>
        <v>2010</v>
      </c>
      <c r="DR223" s="97" t="str">
        <f t="shared" si="91"/>
        <v>2011</v>
      </c>
      <c r="DS223" s="97" t="str">
        <f t="shared" si="91"/>
        <v>2012</v>
      </c>
      <c r="DT223" s="97" t="str">
        <f t="shared" si="91"/>
        <v>2013</v>
      </c>
      <c r="DU223" s="97" t="str">
        <f t="shared" si="91"/>
        <v>2014</v>
      </c>
      <c r="DV223" s="97" t="str">
        <f t="shared" si="91"/>
        <v>2015</v>
      </c>
    </row>
    <row r="224" spans="73:126" ht="15" x14ac:dyDescent="0.25">
      <c r="BU224" s="97"/>
      <c r="BV224" s="97"/>
      <c r="BW224" s="97"/>
      <c r="BX224" s="97"/>
      <c r="BY224" s="97"/>
      <c r="BZ224" s="97"/>
      <c r="CA224" s="97"/>
      <c r="CB224" s="97" t="str">
        <f t="shared" ref="CB224:CB247" si="92">BV111</f>
        <v>Real Gross Product by Industry , Chained (2009)  Dollars</v>
      </c>
      <c r="CC224" s="103">
        <f t="shared" ref="CC224:CC247" si="93">CC111</f>
        <v>8679593.2923499998</v>
      </c>
      <c r="CD224" s="103">
        <f t="shared" ref="CD224:DV229" si="94">CD111</f>
        <v>8958713.1925499998</v>
      </c>
      <c r="CE224" s="103">
        <f t="shared" si="94"/>
        <v>9558130.5754000004</v>
      </c>
      <c r="CF224" s="103">
        <f t="shared" si="94"/>
        <v>9996536.2137000002</v>
      </c>
      <c r="CG224" s="103">
        <f t="shared" si="94"/>
        <v>10035248.07265</v>
      </c>
      <c r="CH224" s="103">
        <f t="shared" si="94"/>
        <v>9733196.9438999984</v>
      </c>
      <c r="CI224" s="103">
        <f t="shared" si="94"/>
        <v>10370339.896300001</v>
      </c>
      <c r="CJ224" s="103">
        <f t="shared" si="94"/>
        <v>10985044.764850002</v>
      </c>
      <c r="CK224" s="103">
        <f t="shared" si="94"/>
        <v>11526764.217800001</v>
      </c>
      <c r="CL224" s="103">
        <f t="shared" si="94"/>
        <v>11864814.90965</v>
      </c>
      <c r="CM224" s="103">
        <f t="shared" si="94"/>
        <v>11815253.8673</v>
      </c>
      <c r="CN224" s="103">
        <f t="shared" si="94"/>
        <v>11933115.4506</v>
      </c>
      <c r="CO224" s="103">
        <f t="shared" si="94"/>
        <v>11680625.364200002</v>
      </c>
      <c r="CP224" s="103">
        <f t="shared" si="94"/>
        <v>12140729.3693</v>
      </c>
      <c r="CQ224" s="103">
        <f t="shared" si="94"/>
        <v>12963048.156549999</v>
      </c>
      <c r="CR224" s="103">
        <f t="shared" si="94"/>
        <v>13508219.622400001</v>
      </c>
      <c r="CS224" s="103">
        <f t="shared" si="94"/>
        <v>13906187.395300001</v>
      </c>
      <c r="CT224" s="103">
        <f t="shared" si="94"/>
        <v>14634562.1172</v>
      </c>
      <c r="CU224" s="103">
        <f t="shared" si="94"/>
        <v>15272444.78665</v>
      </c>
      <c r="CV224" s="103">
        <f t="shared" si="94"/>
        <v>15682248.03235</v>
      </c>
      <c r="CW224" s="103">
        <f t="shared" si="94"/>
        <v>15967285.668950003</v>
      </c>
      <c r="CX224" s="103">
        <f t="shared" si="94"/>
        <v>15858300.690249998</v>
      </c>
      <c r="CY224" s="103">
        <f t="shared" si="94"/>
        <v>16375856.0529</v>
      </c>
      <c r="CZ224" s="103">
        <f t="shared" si="94"/>
        <v>16889219.685600001</v>
      </c>
      <c r="DA224" s="103">
        <f t="shared" si="94"/>
        <v>17638553.057250001</v>
      </c>
      <c r="DB224" s="103">
        <f t="shared" si="94"/>
        <v>18231312.986649998</v>
      </c>
      <c r="DC224" s="103">
        <f t="shared" si="94"/>
        <v>19020837.651350003</v>
      </c>
      <c r="DD224" s="103">
        <f t="shared" si="94"/>
        <v>19990360.131549999</v>
      </c>
      <c r="DE224" s="103">
        <f t="shared" si="94"/>
        <v>21045443.2172</v>
      </c>
      <c r="DF224" s="103">
        <f t="shared" si="94"/>
        <v>22152306.496349998</v>
      </c>
      <c r="DG224" s="103">
        <f t="shared" si="94"/>
        <v>23115664.667800002</v>
      </c>
      <c r="DH224" s="103">
        <f t="shared" si="94"/>
        <v>23168431.150700003</v>
      </c>
      <c r="DI224" s="103">
        <f t="shared" si="94"/>
        <v>23345963.242699999</v>
      </c>
      <c r="DJ224" s="103">
        <f t="shared" si="94"/>
        <v>23859820.020100001</v>
      </c>
      <c r="DK224" s="103">
        <f t="shared" si="94"/>
        <v>24743288.750149999</v>
      </c>
      <c r="DL224" s="103">
        <f t="shared" si="94"/>
        <v>25708372.928050004</v>
      </c>
      <c r="DM224" s="103">
        <f t="shared" si="94"/>
        <v>26228640.586550001</v>
      </c>
      <c r="DN224" s="103">
        <f t="shared" si="94"/>
        <v>26689730.881050002</v>
      </c>
      <c r="DO224" s="103">
        <f t="shared" si="94"/>
        <v>26232339.171800002</v>
      </c>
      <c r="DP224" s="103">
        <f t="shared" si="94"/>
        <v>24657235</v>
      </c>
      <c r="DQ224" s="103">
        <f t="shared" si="94"/>
        <v>25395226.04355</v>
      </c>
      <c r="DR224" s="103">
        <f t="shared" si="94"/>
        <v>25849165.739900004</v>
      </c>
      <c r="DS224" s="103">
        <f t="shared" si="94"/>
        <v>26488527.843450002</v>
      </c>
      <c r="DT224" s="103">
        <f t="shared" si="94"/>
        <v>26913125.430149999</v>
      </c>
      <c r="DU224" s="103">
        <f t="shared" si="94"/>
        <v>27750731.7031</v>
      </c>
      <c r="DV224" s="103">
        <f t="shared" si="94"/>
        <v>28456914.9135</v>
      </c>
    </row>
    <row r="225" spans="73:126" ht="15" x14ac:dyDescent="0.25">
      <c r="BU225" s="97"/>
      <c r="BV225" s="97"/>
      <c r="BW225" s="97"/>
      <c r="BX225" s="97"/>
      <c r="BY225" s="97"/>
      <c r="BZ225" s="97"/>
      <c r="CA225" s="97"/>
      <c r="CB225" s="97" t="str">
        <f t="shared" si="92"/>
        <v xml:space="preserve">  Industrial Chained (2009) Dollars</v>
      </c>
      <c r="CC225" s="103">
        <f t="shared" si="93"/>
        <v>3306537.5759075657</v>
      </c>
      <c r="CD225" s="103">
        <f t="shared" ref="CD225:CR225" si="95">CD112</f>
        <v>3443493.1563917347</v>
      </c>
      <c r="CE225" s="103">
        <f t="shared" si="95"/>
        <v>3733016.4812244955</v>
      </c>
      <c r="CF225" s="103">
        <f t="shared" si="95"/>
        <v>3962360.3593020146</v>
      </c>
      <c r="CG225" s="103">
        <f t="shared" si="95"/>
        <v>3872784.2019885364</v>
      </c>
      <c r="CH225" s="103">
        <f t="shared" si="95"/>
        <v>3592309.5724723637</v>
      </c>
      <c r="CI225" s="103">
        <f t="shared" si="95"/>
        <v>3866126.1744319834</v>
      </c>
      <c r="CJ225" s="103">
        <f t="shared" si="95"/>
        <v>4135287.3795747217</v>
      </c>
      <c r="CK225" s="103">
        <f t="shared" si="95"/>
        <v>4345735.3126142714</v>
      </c>
      <c r="CL225" s="103">
        <f t="shared" si="95"/>
        <v>4453002.0023876438</v>
      </c>
      <c r="CM225" s="103">
        <f t="shared" si="95"/>
        <v>4223964.1184863821</v>
      </c>
      <c r="CN225" s="103">
        <f t="shared" si="95"/>
        <v>4241407.8499287888</v>
      </c>
      <c r="CO225" s="103">
        <f t="shared" si="95"/>
        <v>4015061.1166401627</v>
      </c>
      <c r="CP225" s="103">
        <f t="shared" si="95"/>
        <v>4134246.1547451355</v>
      </c>
      <c r="CQ225" s="103">
        <f t="shared" si="95"/>
        <v>4499231.9190967008</v>
      </c>
      <c r="CR225" s="103">
        <f t="shared" si="95"/>
        <v>4597689.2371941926</v>
      </c>
      <c r="CS225" s="103">
        <f t="shared" si="94"/>
        <v>4642523.3688773802</v>
      </c>
      <c r="CT225" s="103">
        <f t="shared" si="94"/>
        <v>4913062.8559230343</v>
      </c>
      <c r="CU225" s="103">
        <f t="shared" si="94"/>
        <v>5079082.1235744385</v>
      </c>
      <c r="CV225" s="103">
        <f t="shared" si="94"/>
        <v>5128705.6022430388</v>
      </c>
      <c r="CW225" s="103">
        <f t="shared" si="94"/>
        <v>5120065.560250096</v>
      </c>
      <c r="CX225" s="103">
        <f t="shared" si="94"/>
        <v>4988634.7184810778</v>
      </c>
      <c r="CY225" s="103">
        <f t="shared" si="94"/>
        <v>5170121.3246564697</v>
      </c>
      <c r="CZ225" s="103">
        <f t="shared" si="94"/>
        <v>5315915.1061581383</v>
      </c>
      <c r="DA225" s="103">
        <f t="shared" si="94"/>
        <v>5618510.6304106424</v>
      </c>
      <c r="DB225" s="103">
        <f t="shared" si="94"/>
        <v>5801422.8480771044</v>
      </c>
      <c r="DC225" s="103">
        <f t="shared" si="94"/>
        <v>6015859.244079723</v>
      </c>
      <c r="DD225" s="103">
        <f t="shared" si="94"/>
        <v>6389222.8304121504</v>
      </c>
      <c r="DE225" s="103">
        <f t="shared" si="94"/>
        <v>6682366.712594118</v>
      </c>
      <c r="DF225" s="103">
        <f t="shared" si="94"/>
        <v>6936983.2245407263</v>
      </c>
      <c r="DG225" s="103">
        <f t="shared" si="94"/>
        <v>7107527.4345942885</v>
      </c>
      <c r="DH225" s="103">
        <f t="shared" si="94"/>
        <v>6905904.0085665025</v>
      </c>
      <c r="DI225" s="103">
        <f t="shared" si="94"/>
        <v>6841033.0680648722</v>
      </c>
      <c r="DJ225" s="103">
        <f t="shared" si="94"/>
        <v>6891500.8756365087</v>
      </c>
      <c r="DK225" s="103">
        <f t="shared" si="94"/>
        <v>7099688.1104302481</v>
      </c>
      <c r="DL225" s="103">
        <f t="shared" si="94"/>
        <v>7345409.4929756001</v>
      </c>
      <c r="DM225" s="103">
        <f t="shared" si="94"/>
        <v>7408620.1050608167</v>
      </c>
      <c r="DN225" s="103">
        <f t="shared" si="94"/>
        <v>7464368.8591085626</v>
      </c>
      <c r="DO225" s="103">
        <f t="shared" si="94"/>
        <v>7085233.7569973683</v>
      </c>
      <c r="DP225" s="103">
        <f t="shared" si="94"/>
        <v>6282010</v>
      </c>
      <c r="DQ225" s="103">
        <f t="shared" si="94"/>
        <v>6465848.7280981205</v>
      </c>
      <c r="DR225" s="103">
        <f t="shared" si="94"/>
        <v>6613635.6659571677</v>
      </c>
      <c r="DS225" s="103">
        <f t="shared" si="94"/>
        <v>6845521.8805816723</v>
      </c>
      <c r="DT225" s="103">
        <f t="shared" si="94"/>
        <v>7002191.3303263094</v>
      </c>
      <c r="DU225" s="103">
        <f t="shared" si="94"/>
        <v>7258383.900983477</v>
      </c>
      <c r="DV225" s="103">
        <f t="shared" si="94"/>
        <v>7457493.5047080219</v>
      </c>
    </row>
    <row r="226" spans="73:126" ht="15" x14ac:dyDescent="0.25">
      <c r="BU226" s="97"/>
      <c r="BV226" s="97"/>
      <c r="BW226" s="97"/>
      <c r="BX226" s="97"/>
      <c r="BY226" s="97"/>
      <c r="BZ226" s="97"/>
      <c r="CA226" s="97"/>
      <c r="CB226" s="97" t="str">
        <f t="shared" si="92"/>
        <v xml:space="preserve">    Nonmanufacturing - Chained (2009) Dollars</v>
      </c>
      <c r="CC226" s="103">
        <f t="shared" si="93"/>
        <v>1150333.7073169905</v>
      </c>
      <c r="CD226" s="103">
        <f t="shared" si="94"/>
        <v>1226148.1070950693</v>
      </c>
      <c r="CE226" s="103">
        <f t="shared" si="94"/>
        <v>1312020.1779049798</v>
      </c>
      <c r="CF226" s="103">
        <f t="shared" si="94"/>
        <v>1330650.0038664327</v>
      </c>
      <c r="CG226" s="103">
        <f t="shared" si="94"/>
        <v>1233822.317062899</v>
      </c>
      <c r="CH226" s="103">
        <f t="shared" si="94"/>
        <v>1178215.3780930981</v>
      </c>
      <c r="CI226" s="103">
        <f t="shared" si="94"/>
        <v>1234777.4752076291</v>
      </c>
      <c r="CJ226" s="103">
        <f t="shared" si="94"/>
        <v>1306660.6290774716</v>
      </c>
      <c r="CK226" s="103">
        <f t="shared" si="94"/>
        <v>1386497.1727446285</v>
      </c>
      <c r="CL226" s="103">
        <f t="shared" si="94"/>
        <v>1430015.8736259905</v>
      </c>
      <c r="CM226" s="103">
        <f t="shared" si="94"/>
        <v>1362527.5645261663</v>
      </c>
      <c r="CN226" s="103">
        <f t="shared" si="94"/>
        <v>1380308.7103444824</v>
      </c>
      <c r="CO226" s="103">
        <f t="shared" si="94"/>
        <v>1309523.5005864352</v>
      </c>
      <c r="CP226" s="103">
        <f t="shared" si="94"/>
        <v>1309800.6672008524</v>
      </c>
      <c r="CQ226" s="103">
        <f t="shared" si="94"/>
        <v>1476426.6520440599</v>
      </c>
      <c r="CR226" s="103">
        <f t="shared" si="94"/>
        <v>1538568.1189552913</v>
      </c>
      <c r="CS226" s="103">
        <f t="shared" si="94"/>
        <v>1544679.216355494</v>
      </c>
      <c r="CT226" s="103">
        <f t="shared" si="94"/>
        <v>1582130.8621975202</v>
      </c>
      <c r="CU226" s="103">
        <f t="shared" si="94"/>
        <v>1574178.8827822146</v>
      </c>
      <c r="CV226" s="103">
        <f t="shared" si="94"/>
        <v>1571112.7594134999</v>
      </c>
      <c r="CW226" s="103">
        <f t="shared" si="94"/>
        <v>1575505.6919699078</v>
      </c>
      <c r="CX226" s="103">
        <f t="shared" si="94"/>
        <v>1505162.9620389859</v>
      </c>
      <c r="CY226" s="103">
        <f t="shared" si="94"/>
        <v>1544195.3709882486</v>
      </c>
      <c r="CZ226" s="103">
        <f t="shared" si="94"/>
        <v>1567738.9350037805</v>
      </c>
      <c r="DA226" s="103">
        <f t="shared" si="94"/>
        <v>1649037.1933392156</v>
      </c>
      <c r="DB226" s="103">
        <f t="shared" si="94"/>
        <v>1645548.3488244931</v>
      </c>
      <c r="DC226" s="103">
        <f t="shared" si="94"/>
        <v>1732473.4030000956</v>
      </c>
      <c r="DD226" s="103">
        <f t="shared" si="94"/>
        <v>1807596.3210511354</v>
      </c>
      <c r="DE226" s="103">
        <f t="shared" si="94"/>
        <v>1878014.5745017112</v>
      </c>
      <c r="DF226" s="103">
        <f t="shared" si="94"/>
        <v>1935358.8315543244</v>
      </c>
      <c r="DG226" s="103">
        <f t="shared" si="94"/>
        <v>2000921.7582499555</v>
      </c>
      <c r="DH226" s="103">
        <f t="shared" si="94"/>
        <v>2025863.0529910699</v>
      </c>
      <c r="DI226" s="103">
        <f t="shared" si="94"/>
        <v>1982928.2394320804</v>
      </c>
      <c r="DJ226" s="103">
        <f t="shared" si="94"/>
        <v>2039671.365984627</v>
      </c>
      <c r="DK226" s="103">
        <f t="shared" si="94"/>
        <v>2111556.143198627</v>
      </c>
      <c r="DL226" s="103">
        <f t="shared" si="94"/>
        <v>2161935.9573078989</v>
      </c>
      <c r="DM226" s="103">
        <f t="shared" si="94"/>
        <v>2149776.9988326076</v>
      </c>
      <c r="DN226" s="103">
        <f t="shared" si="94"/>
        <v>2072033.6553500562</v>
      </c>
      <c r="DO226" s="103">
        <f t="shared" si="94"/>
        <v>1985694.5452348518</v>
      </c>
      <c r="DP226" s="103">
        <f t="shared" si="94"/>
        <v>1812685</v>
      </c>
      <c r="DQ226" s="103">
        <f t="shared" si="94"/>
        <v>1748160.7112454788</v>
      </c>
      <c r="DR226" s="103">
        <f t="shared" si="94"/>
        <v>1742821.0582213006</v>
      </c>
      <c r="DS226" s="103">
        <f t="shared" si="94"/>
        <v>1807955.5077963888</v>
      </c>
      <c r="DT226" s="103">
        <f t="shared" si="94"/>
        <v>1884988.1649327853</v>
      </c>
      <c r="DU226" s="103">
        <f t="shared" si="94"/>
        <v>1974618.6471697167</v>
      </c>
      <c r="DV226" s="103">
        <f t="shared" si="94"/>
        <v>2028540.4827953989</v>
      </c>
    </row>
    <row r="227" spans="73:126" ht="15" x14ac:dyDescent="0.25">
      <c r="BU227" s="97"/>
      <c r="BV227" s="97"/>
      <c r="BW227" s="97"/>
      <c r="BX227" s="97"/>
      <c r="BY227" s="97"/>
      <c r="BZ227" s="97"/>
      <c r="CA227" s="97"/>
      <c r="CB227" s="97" t="str">
        <f t="shared" si="92"/>
        <v xml:space="preserve">    Manufacturing - Chained (2009) Dollars</v>
      </c>
      <c r="CC227" s="103">
        <f t="shared" si="93"/>
        <v>2214282.378</v>
      </c>
      <c r="CD227" s="103">
        <f t="shared" si="94"/>
        <v>2288786.02575</v>
      </c>
      <c r="CE227" s="103">
        <f t="shared" si="94"/>
        <v>2492140.3132500001</v>
      </c>
      <c r="CF227" s="103">
        <f t="shared" si="94"/>
        <v>2687315.7360000005</v>
      </c>
      <c r="CG227" s="103">
        <f t="shared" si="94"/>
        <v>2673907.7610000004</v>
      </c>
      <c r="CH227" s="103">
        <f t="shared" si="94"/>
        <v>2456787.9525000001</v>
      </c>
      <c r="CI227" s="103">
        <f t="shared" si="94"/>
        <v>2666801.53425</v>
      </c>
      <c r="CJ227" s="103">
        <f t="shared" si="94"/>
        <v>2862111.03675</v>
      </c>
      <c r="CK227" s="103">
        <f t="shared" si="94"/>
        <v>2998425.4492500001</v>
      </c>
      <c r="CL227" s="103">
        <f t="shared" si="94"/>
        <v>3065688.7904999997</v>
      </c>
      <c r="CM227" s="103">
        <f t="shared" si="94"/>
        <v>2903541.6795000001</v>
      </c>
      <c r="CN227" s="103">
        <f t="shared" si="94"/>
        <v>2906446.7407500003</v>
      </c>
      <c r="CO227" s="103">
        <f t="shared" si="94"/>
        <v>2749171.1939999997</v>
      </c>
      <c r="CP227" s="103">
        <f t="shared" si="94"/>
        <v>2859608.2147499998</v>
      </c>
      <c r="CQ227" s="103">
        <f t="shared" si="94"/>
        <v>3074225.2012499999</v>
      </c>
      <c r="CR227" s="103">
        <f t="shared" si="94"/>
        <v>3119633.5432500001</v>
      </c>
      <c r="CS227" s="103">
        <f t="shared" si="94"/>
        <v>3156416.0879999995</v>
      </c>
      <c r="CT227" s="103">
        <f t="shared" si="94"/>
        <v>3377558.2890000003</v>
      </c>
      <c r="CU227" s="103">
        <f t="shared" si="94"/>
        <v>3535236.0750000002</v>
      </c>
      <c r="CV227" s="103">
        <f t="shared" si="94"/>
        <v>3582879.0795</v>
      </c>
      <c r="CW227" s="103">
        <f t="shared" si="94"/>
        <v>3571795.1535000005</v>
      </c>
      <c r="CX227" s="103">
        <f t="shared" si="94"/>
        <v>3501447.9779999997</v>
      </c>
      <c r="CY227" s="103">
        <f t="shared" si="94"/>
        <v>3639952.3597499998</v>
      </c>
      <c r="CZ227" s="103">
        <f t="shared" si="94"/>
        <v>3756869.9017500002</v>
      </c>
      <c r="DA227" s="103">
        <f t="shared" si="94"/>
        <v>3976447.8389999997</v>
      </c>
      <c r="DB227" s="103">
        <f t="shared" si="94"/>
        <v>4147176.0540000005</v>
      </c>
      <c r="DC227" s="103">
        <f t="shared" si="94"/>
        <v>4281166.4175000004</v>
      </c>
      <c r="DD227" s="103">
        <f t="shared" si="94"/>
        <v>4571314.9964999994</v>
      </c>
      <c r="DE227" s="103">
        <f t="shared" si="94"/>
        <v>4790535.3877499998</v>
      </c>
      <c r="DF227" s="103">
        <f t="shared" si="94"/>
        <v>4984101.8535000002</v>
      </c>
      <c r="DG227" s="103">
        <f t="shared" si="94"/>
        <v>5092125.4387499997</v>
      </c>
      <c r="DH227" s="103">
        <f t="shared" si="94"/>
        <v>4878759.8632500004</v>
      </c>
      <c r="DI227" s="103">
        <f t="shared" si="94"/>
        <v>4853642.2567500006</v>
      </c>
      <c r="DJ227" s="103">
        <f t="shared" si="94"/>
        <v>4851765.1402500002</v>
      </c>
      <c r="DK227" s="103">
        <f t="shared" si="94"/>
        <v>4988705.25825</v>
      </c>
      <c r="DL227" s="103">
        <f t="shared" si="94"/>
        <v>5183478.4417500002</v>
      </c>
      <c r="DM227" s="103">
        <f t="shared" si="94"/>
        <v>5258875.9545</v>
      </c>
      <c r="DN227" s="103">
        <f t="shared" si="94"/>
        <v>5394966.900750001</v>
      </c>
      <c r="DO227" s="103">
        <f t="shared" si="94"/>
        <v>5101108.7819999997</v>
      </c>
      <c r="DP227" s="103">
        <f t="shared" si="94"/>
        <v>4469325</v>
      </c>
      <c r="DQ227" s="103">
        <f t="shared" si="94"/>
        <v>4717506.6172500001</v>
      </c>
      <c r="DR227" s="103">
        <f t="shared" si="94"/>
        <v>4870580.9984999998</v>
      </c>
      <c r="DS227" s="103">
        <f t="shared" si="94"/>
        <v>5037331.51425</v>
      </c>
      <c r="DT227" s="103">
        <f t="shared" si="94"/>
        <v>5116706.7262500003</v>
      </c>
      <c r="DU227" s="103">
        <f t="shared" si="94"/>
        <v>5282831.5364999995</v>
      </c>
      <c r="DV227" s="103">
        <f t="shared" si="94"/>
        <v>5427995.2125000004</v>
      </c>
    </row>
    <row r="228" spans="73:126" ht="15" x14ac:dyDescent="0.25">
      <c r="BU228" s="97"/>
      <c r="BV228" s="97"/>
      <c r="BW228" s="97"/>
      <c r="BX228" s="97"/>
      <c r="BY228" s="97"/>
      <c r="BZ228" s="97"/>
      <c r="CA228" s="97"/>
      <c r="CB228" s="97" t="str">
        <f t="shared" si="92"/>
        <v xml:space="preserve">          Wood products</v>
      </c>
      <c r="CC228" s="103">
        <f t="shared" si="93"/>
        <v>54708.035900000003</v>
      </c>
      <c r="CD228" s="103">
        <f t="shared" si="94"/>
        <v>56463.435980000002</v>
      </c>
      <c r="CE228" s="103">
        <f t="shared" si="94"/>
        <v>66883.707380000007</v>
      </c>
      <c r="CF228" s="103">
        <f t="shared" si="94"/>
        <v>64637.259259999999</v>
      </c>
      <c r="CG228" s="103">
        <f t="shared" si="94"/>
        <v>65476.294100000006</v>
      </c>
      <c r="CH228" s="103">
        <f t="shared" si="94"/>
        <v>61444.158159999999</v>
      </c>
      <c r="CI228" s="103">
        <f t="shared" si="94"/>
        <v>65644.487720000005</v>
      </c>
      <c r="CJ228" s="103">
        <f t="shared" si="94"/>
        <v>66629.161479999995</v>
      </c>
      <c r="CK228" s="103">
        <f t="shared" si="94"/>
        <v>63604.89841999999</v>
      </c>
      <c r="CL228" s="103">
        <f t="shared" si="94"/>
        <v>62838.683040000004</v>
      </c>
      <c r="CM228" s="103">
        <f t="shared" si="94"/>
        <v>61460.268660000002</v>
      </c>
      <c r="CN228" s="103">
        <f t="shared" si="94"/>
        <v>60808.760040000001</v>
      </c>
      <c r="CO228" s="103">
        <f t="shared" si="94"/>
        <v>55059.244799999993</v>
      </c>
      <c r="CP228" s="103">
        <f t="shared" si="94"/>
        <v>60192.0501</v>
      </c>
      <c r="CQ228" s="103">
        <f t="shared" si="94"/>
        <v>67080.899900000004</v>
      </c>
      <c r="CR228" s="103">
        <f t="shared" si="94"/>
        <v>67313.535520000005</v>
      </c>
      <c r="CS228" s="103">
        <f t="shared" si="94"/>
        <v>70855.912259999997</v>
      </c>
      <c r="CT228" s="103">
        <f t="shared" si="94"/>
        <v>81880.0052</v>
      </c>
      <c r="CU228" s="103">
        <f t="shared" si="94"/>
        <v>81864.539120000001</v>
      </c>
      <c r="CV228" s="103">
        <f t="shared" si="94"/>
        <v>80065.962899999999</v>
      </c>
      <c r="CW228" s="103">
        <f t="shared" si="94"/>
        <v>78793.233399999997</v>
      </c>
      <c r="CX228" s="103">
        <f t="shared" si="94"/>
        <v>72861.347299999994</v>
      </c>
      <c r="CY228" s="103">
        <f t="shared" si="94"/>
        <v>76845.151740000001</v>
      </c>
      <c r="CZ228" s="103">
        <f t="shared" si="94"/>
        <v>77892.978660000008</v>
      </c>
      <c r="DA228" s="103">
        <f t="shared" si="94"/>
        <v>82878.211779999998</v>
      </c>
      <c r="DB228" s="103">
        <f t="shared" si="94"/>
        <v>84732.852539999993</v>
      </c>
      <c r="DC228" s="103">
        <f t="shared" si="94"/>
        <v>86742.1541</v>
      </c>
      <c r="DD228" s="103">
        <f t="shared" si="94"/>
        <v>89147.773960000006</v>
      </c>
      <c r="DE228" s="103">
        <f t="shared" si="94"/>
        <v>94245.780580000006</v>
      </c>
      <c r="DF228" s="103">
        <f t="shared" si="94"/>
        <v>97309.99768</v>
      </c>
      <c r="DG228" s="103">
        <f t="shared" si="94"/>
        <v>95749.212439999988</v>
      </c>
      <c r="DH228" s="103">
        <f t="shared" si="94"/>
        <v>90115.69279999999</v>
      </c>
      <c r="DI228" s="103">
        <f t="shared" si="94"/>
        <v>93118.69</v>
      </c>
      <c r="DJ228" s="103">
        <f t="shared" si="94"/>
        <v>92531.62337999999</v>
      </c>
      <c r="DK228" s="103">
        <f t="shared" si="94"/>
        <v>95314.228940000015</v>
      </c>
      <c r="DL228" s="103">
        <f t="shared" si="94"/>
        <v>102559.44300000001</v>
      </c>
      <c r="DM228" s="103">
        <f t="shared" si="94"/>
        <v>103880.50399999999</v>
      </c>
      <c r="DN228" s="103">
        <f t="shared" si="94"/>
        <v>95846.51986</v>
      </c>
      <c r="DO228" s="103">
        <f t="shared" si="94"/>
        <v>82912.366040000008</v>
      </c>
      <c r="DP228" s="103">
        <f t="shared" si="94"/>
        <v>64442</v>
      </c>
      <c r="DQ228" s="103">
        <f t="shared" si="94"/>
        <v>66388.148400000005</v>
      </c>
      <c r="DR228" s="103">
        <f t="shared" si="94"/>
        <v>67000.991819999996</v>
      </c>
      <c r="DS228" s="103">
        <f t="shared" si="94"/>
        <v>72381.254399999991</v>
      </c>
      <c r="DT228" s="103">
        <f t="shared" si="94"/>
        <v>76826.463560000004</v>
      </c>
      <c r="DU228" s="103">
        <f t="shared" si="94"/>
        <v>78771.967539999998</v>
      </c>
      <c r="DV228" s="103" t="e">
        <f t="shared" si="94"/>
        <v>#VALUE!</v>
      </c>
    </row>
    <row r="229" spans="73:126" ht="15" x14ac:dyDescent="0.25">
      <c r="BU229" s="97"/>
      <c r="BV229" s="97"/>
      <c r="BW229" s="97"/>
      <c r="BX229" s="97"/>
      <c r="BY229" s="97"/>
      <c r="BZ229" s="97"/>
      <c r="CA229" s="97"/>
      <c r="CB229" s="97" t="str">
        <f t="shared" si="92"/>
        <v xml:space="preserve">          Nonmetallic mineral products</v>
      </c>
      <c r="CC229" s="103">
        <f t="shared" si="93"/>
        <v>78310.851240000004</v>
      </c>
      <c r="CD229" s="103">
        <f t="shared" si="94"/>
        <v>81154.896599999993</v>
      </c>
      <c r="CE229" s="103">
        <f t="shared" si="94"/>
        <v>91281.583440000002</v>
      </c>
      <c r="CF229" s="103">
        <f t="shared" si="94"/>
        <v>96410.291880000019</v>
      </c>
      <c r="CG229" s="103">
        <f t="shared" si="94"/>
        <v>94049.147280000005</v>
      </c>
      <c r="CH229" s="103">
        <f t="shared" si="94"/>
        <v>84786.879480000003</v>
      </c>
      <c r="CI229" s="103">
        <f t="shared" si="94"/>
        <v>88981.801919999998</v>
      </c>
      <c r="CJ229" s="103">
        <f t="shared" si="94"/>
        <v>95201.705999999991</v>
      </c>
      <c r="CK229" s="103">
        <f t="shared" si="94"/>
        <v>101390.48388</v>
      </c>
      <c r="CL229" s="103">
        <f t="shared" si="94"/>
        <v>101151.2568</v>
      </c>
      <c r="CM229" s="103">
        <f t="shared" si="94"/>
        <v>91132.177680000008</v>
      </c>
      <c r="CN229" s="103">
        <f t="shared" si="94"/>
        <v>87349.010399999999</v>
      </c>
      <c r="CO229" s="103">
        <f t="shared" si="94"/>
        <v>78558.082200000004</v>
      </c>
      <c r="CP229" s="103">
        <f t="shared" si="94"/>
        <v>82916.639520000012</v>
      </c>
      <c r="CQ229" s="103">
        <f t="shared" si="94"/>
        <v>88259.674079999997</v>
      </c>
      <c r="CR229" s="103">
        <f t="shared" si="94"/>
        <v>89145.436799999996</v>
      </c>
      <c r="CS229" s="103">
        <f t="shared" si="94"/>
        <v>91784.93856000001</v>
      </c>
      <c r="CT229" s="103">
        <f t="shared" si="94"/>
        <v>101910.73607999999</v>
      </c>
      <c r="CU229" s="103">
        <f t="shared" si="94"/>
        <v>102838.29684000001</v>
      </c>
      <c r="CV229" s="103">
        <f t="shared" si="94"/>
        <v>102043.24476</v>
      </c>
      <c r="CW229" s="103">
        <f t="shared" si="94"/>
        <v>100625.66868</v>
      </c>
      <c r="CX229" s="103">
        <f t="shared" si="94"/>
        <v>92753.408039999995</v>
      </c>
      <c r="CY229" s="103">
        <f t="shared" si="94"/>
        <v>96340.924920000005</v>
      </c>
      <c r="CZ229" s="103">
        <f t="shared" si="94"/>
        <v>98351.677439999999</v>
      </c>
      <c r="DA229" s="103">
        <f t="shared" si="94"/>
        <v>102640.86780000001</v>
      </c>
      <c r="DB229" s="103">
        <f t="shared" si="94"/>
        <v>105268.80839999999</v>
      </c>
      <c r="DC229" s="103">
        <f t="shared" si="94"/>
        <v>112042.75883999999</v>
      </c>
      <c r="DD229" s="103">
        <f t="shared" si="94"/>
        <v>115728.10092</v>
      </c>
      <c r="DE229" s="103">
        <f t="shared" si="94"/>
        <v>122216.57964</v>
      </c>
      <c r="DF229" s="103">
        <f t="shared" si="94"/>
        <v>123954.31092</v>
      </c>
      <c r="DG229" s="103">
        <f t="shared" si="94"/>
        <v>123916.07015999999</v>
      </c>
      <c r="DH229" s="103">
        <f t="shared" si="94"/>
        <v>120107.11259999999</v>
      </c>
      <c r="DI229" s="103">
        <f t="shared" si="94"/>
        <v>120179.14752</v>
      </c>
      <c r="DJ229" s="103">
        <f t="shared" si="94"/>
        <v>121140.50244000001</v>
      </c>
      <c r="DK229" s="103">
        <f t="shared" si="94"/>
        <v>124525.25435999999</v>
      </c>
      <c r="DL229" s="103">
        <f t="shared" si="94"/>
        <v>128636.58071999998</v>
      </c>
      <c r="DM229" s="103">
        <f t="shared" si="94"/>
        <v>132473.99652000002</v>
      </c>
      <c r="DN229" s="103">
        <f t="shared" si="94"/>
        <v>131750.97936</v>
      </c>
      <c r="DO229" s="103">
        <f t="shared" si="94"/>
        <v>115616.93592</v>
      </c>
      <c r="DP229" s="103">
        <f t="shared" si="94"/>
        <v>88932</v>
      </c>
      <c r="DQ229" s="103">
        <f t="shared" si="94"/>
        <v>91264.686360000007</v>
      </c>
      <c r="DR229" s="103">
        <f t="shared" si="94"/>
        <v>91783.159920000006</v>
      </c>
      <c r="DS229" s="103">
        <f t="shared" si="94"/>
        <v>95986.086240000004</v>
      </c>
      <c r="DT229" s="103">
        <f t="shared" si="94"/>
        <v>99260.562479999993</v>
      </c>
      <c r="DU229" s="103">
        <f t="shared" si="94"/>
        <v>106660.59420000001</v>
      </c>
      <c r="DV229" s="103" t="e">
        <f t="shared" si="94"/>
        <v>#VALUE!</v>
      </c>
    </row>
    <row r="230" spans="73:126" ht="15" x14ac:dyDescent="0.25">
      <c r="BU230" s="97"/>
      <c r="BV230" s="97"/>
      <c r="BW230" s="97"/>
      <c r="BX230" s="97"/>
      <c r="BY230" s="97"/>
      <c r="BZ230" s="97"/>
      <c r="CA230" s="97"/>
      <c r="CB230" s="97" t="str">
        <f t="shared" si="92"/>
        <v xml:space="preserve">          Primary metals</v>
      </c>
      <c r="CC230" s="103">
        <f t="shared" si="93"/>
        <v>227759.06205000004</v>
      </c>
      <c r="CD230" s="103">
        <f t="shared" ref="CD230:DV235" si="96">CD117</f>
        <v>222321.32792999997</v>
      </c>
      <c r="CE230" s="103">
        <f t="shared" si="96"/>
        <v>243275.52680999998</v>
      </c>
      <c r="CF230" s="103">
        <f t="shared" si="96"/>
        <v>283298.31225000002</v>
      </c>
      <c r="CG230" s="103">
        <f t="shared" si="96"/>
        <v>287233.86401999998</v>
      </c>
      <c r="CH230" s="103">
        <f t="shared" si="96"/>
        <v>221366.90268</v>
      </c>
      <c r="CI230" s="103">
        <f t="shared" si="96"/>
        <v>240269.50224000003</v>
      </c>
      <c r="CJ230" s="103">
        <f t="shared" si="96"/>
        <v>244888.92044999998</v>
      </c>
      <c r="CK230" s="103">
        <f t="shared" si="96"/>
        <v>261391.34799000004</v>
      </c>
      <c r="CL230" s="103">
        <f t="shared" si="96"/>
        <v>268478.99288999999</v>
      </c>
      <c r="CM230" s="103">
        <f t="shared" si="96"/>
        <v>242591.66037</v>
      </c>
      <c r="CN230" s="103">
        <f t="shared" si="96"/>
        <v>242047.22301000005</v>
      </c>
      <c r="CO230" s="103">
        <f t="shared" si="96"/>
        <v>180265.20174000002</v>
      </c>
      <c r="CP230" s="103">
        <f t="shared" si="96"/>
        <v>183020.58594000002</v>
      </c>
      <c r="CQ230" s="103">
        <f t="shared" si="96"/>
        <v>191975.58458999998</v>
      </c>
      <c r="CR230" s="103">
        <f t="shared" si="96"/>
        <v>178193.68397999997</v>
      </c>
      <c r="CS230" s="103">
        <f t="shared" si="96"/>
        <v>172820.68479000003</v>
      </c>
      <c r="CT230" s="103">
        <f t="shared" si="96"/>
        <v>180140.71149000002</v>
      </c>
      <c r="CU230" s="103">
        <f t="shared" si="96"/>
        <v>200630.14676999999</v>
      </c>
      <c r="CV230" s="103">
        <f t="shared" si="96"/>
        <v>199030.03208999999</v>
      </c>
      <c r="CW230" s="103">
        <f t="shared" si="96"/>
        <v>194749.22736000002</v>
      </c>
      <c r="CX230" s="103">
        <f t="shared" si="96"/>
        <v>184348.48194</v>
      </c>
      <c r="CY230" s="103">
        <f t="shared" si="96"/>
        <v>188509.77603000001</v>
      </c>
      <c r="CZ230" s="103">
        <f t="shared" si="96"/>
        <v>196430.67567</v>
      </c>
      <c r="DA230" s="103">
        <f t="shared" si="96"/>
        <v>207458.85195000001</v>
      </c>
      <c r="DB230" s="103">
        <f t="shared" si="96"/>
        <v>211205.17854000002</v>
      </c>
      <c r="DC230" s="103">
        <f t="shared" si="96"/>
        <v>216674.45019</v>
      </c>
      <c r="DD230" s="103">
        <f t="shared" si="96"/>
        <v>223680.76146000001</v>
      </c>
      <c r="DE230" s="103">
        <f t="shared" si="96"/>
        <v>231981.77132999999</v>
      </c>
      <c r="DF230" s="103">
        <f t="shared" si="96"/>
        <v>230267.12562000001</v>
      </c>
      <c r="DG230" s="103">
        <f t="shared" si="96"/>
        <v>219426.51465</v>
      </c>
      <c r="DH230" s="103">
        <f t="shared" si="96"/>
        <v>201043.45440000002</v>
      </c>
      <c r="DI230" s="103">
        <f t="shared" si="96"/>
        <v>205706.02923000001</v>
      </c>
      <c r="DJ230" s="103">
        <f t="shared" si="96"/>
        <v>198032.45022</v>
      </c>
      <c r="DK230" s="103">
        <f t="shared" si="96"/>
        <v>217894.45463999998</v>
      </c>
      <c r="DL230" s="103">
        <f t="shared" si="96"/>
        <v>218482.04862000002</v>
      </c>
      <c r="DM230" s="103">
        <f t="shared" si="96"/>
        <v>215462.74509000001</v>
      </c>
      <c r="DN230" s="103">
        <f t="shared" si="96"/>
        <v>222352.86546</v>
      </c>
      <c r="DO230" s="103">
        <f t="shared" si="96"/>
        <v>224987.07915000001</v>
      </c>
      <c r="DP230" s="103">
        <f t="shared" si="96"/>
        <v>165987</v>
      </c>
      <c r="DQ230" s="103">
        <f t="shared" si="96"/>
        <v>203309.17694999999</v>
      </c>
      <c r="DR230" s="103">
        <f t="shared" si="96"/>
        <v>217776.60386999999</v>
      </c>
      <c r="DS230" s="103">
        <f t="shared" si="96"/>
        <v>218035.54359000002</v>
      </c>
      <c r="DT230" s="103">
        <f t="shared" si="96"/>
        <v>226854.43289999999</v>
      </c>
      <c r="DU230" s="103">
        <f t="shared" si="96"/>
        <v>240910.21206000002</v>
      </c>
      <c r="DV230" s="103" t="e">
        <f t="shared" si="96"/>
        <v>#VALUE!</v>
      </c>
    </row>
    <row r="231" spans="73:126" ht="15" x14ac:dyDescent="0.25">
      <c r="BU231" s="97"/>
      <c r="BV231" s="97"/>
      <c r="BW231" s="97"/>
      <c r="BX231" s="97"/>
      <c r="BY231" s="97"/>
      <c r="BZ231" s="97"/>
      <c r="CA231" s="97"/>
      <c r="CB231" s="97" t="str">
        <f t="shared" si="92"/>
        <v xml:space="preserve">          Fabricated metal products</v>
      </c>
      <c r="CC231" s="103">
        <f t="shared" si="93"/>
        <v>210924.33480000001</v>
      </c>
      <c r="CD231" s="103">
        <f t="shared" si="96"/>
        <v>206695.97819999998</v>
      </c>
      <c r="CE231" s="103">
        <f t="shared" si="96"/>
        <v>223690.71914999999</v>
      </c>
      <c r="CF231" s="103">
        <f t="shared" si="96"/>
        <v>247583.1771</v>
      </c>
      <c r="CG231" s="103">
        <f t="shared" si="96"/>
        <v>243242.66250000001</v>
      </c>
      <c r="CH231" s="103">
        <f t="shared" si="96"/>
        <v>218671.64864999999</v>
      </c>
      <c r="CI231" s="103">
        <f t="shared" si="96"/>
        <v>233095.16745000001</v>
      </c>
      <c r="CJ231" s="103">
        <f t="shared" si="96"/>
        <v>249523.51049999997</v>
      </c>
      <c r="CK231" s="103">
        <f t="shared" si="96"/>
        <v>262289.89485000004</v>
      </c>
      <c r="CL231" s="103">
        <f t="shared" si="96"/>
        <v>274604.84324999998</v>
      </c>
      <c r="CM231" s="103">
        <f t="shared" si="96"/>
        <v>263052.56925</v>
      </c>
      <c r="CN231" s="103">
        <f t="shared" si="96"/>
        <v>260857.07640000002</v>
      </c>
      <c r="CO231" s="103">
        <f t="shared" si="96"/>
        <v>238293.69075000001</v>
      </c>
      <c r="CP231" s="103">
        <f t="shared" si="96"/>
        <v>232792.34084999998</v>
      </c>
      <c r="CQ231" s="103">
        <f t="shared" si="96"/>
        <v>247471.0191</v>
      </c>
      <c r="CR231" s="103">
        <f t="shared" si="96"/>
        <v>247723.37460000001</v>
      </c>
      <c r="CS231" s="103">
        <f t="shared" si="96"/>
        <v>245934.45449999999</v>
      </c>
      <c r="CT231" s="103">
        <f t="shared" si="96"/>
        <v>250600.2273</v>
      </c>
      <c r="CU231" s="103">
        <f t="shared" si="96"/>
        <v>261989.87220000004</v>
      </c>
      <c r="CV231" s="103">
        <f t="shared" si="96"/>
        <v>260481.34709999998</v>
      </c>
      <c r="CW231" s="103">
        <f t="shared" si="96"/>
        <v>260433.67995000002</v>
      </c>
      <c r="CX231" s="103">
        <f t="shared" si="96"/>
        <v>251012.40795000002</v>
      </c>
      <c r="CY231" s="103">
        <f t="shared" si="96"/>
        <v>259000.86150000003</v>
      </c>
      <c r="CZ231" s="103">
        <f t="shared" si="96"/>
        <v>267356.63250000001</v>
      </c>
      <c r="DA231" s="103">
        <f t="shared" si="96"/>
        <v>288347.00219999999</v>
      </c>
      <c r="DB231" s="103">
        <f t="shared" si="96"/>
        <v>303799.57065000001</v>
      </c>
      <c r="DC231" s="103">
        <f t="shared" si="96"/>
        <v>315803.2806</v>
      </c>
      <c r="DD231" s="103">
        <f t="shared" si="96"/>
        <v>330064.1703</v>
      </c>
      <c r="DE231" s="103">
        <f t="shared" si="96"/>
        <v>341237.91105</v>
      </c>
      <c r="DF231" s="103">
        <f t="shared" si="96"/>
        <v>343865.21220000001</v>
      </c>
      <c r="DG231" s="103">
        <f t="shared" si="96"/>
        <v>355829.66685000004</v>
      </c>
      <c r="DH231" s="103">
        <f t="shared" si="96"/>
        <v>332688.66749999998</v>
      </c>
      <c r="DI231" s="103">
        <f t="shared" si="96"/>
        <v>324958.17735000001</v>
      </c>
      <c r="DJ231" s="103">
        <f t="shared" si="96"/>
        <v>319619.45655</v>
      </c>
      <c r="DK231" s="103">
        <f t="shared" si="96"/>
        <v>318887.62559999997</v>
      </c>
      <c r="DL231" s="103">
        <f t="shared" si="96"/>
        <v>333953.24894999998</v>
      </c>
      <c r="DM231" s="103">
        <f t="shared" si="96"/>
        <v>352784.57714999997</v>
      </c>
      <c r="DN231" s="103">
        <f t="shared" si="96"/>
        <v>367079.11424999998</v>
      </c>
      <c r="DO231" s="103">
        <f t="shared" si="96"/>
        <v>356996.11005000002</v>
      </c>
      <c r="DP231" s="103">
        <f t="shared" si="96"/>
        <v>280395</v>
      </c>
      <c r="DQ231" s="103">
        <f t="shared" si="96"/>
        <v>293276.34629999998</v>
      </c>
      <c r="DR231" s="103">
        <f t="shared" si="96"/>
        <v>315405.11970000004</v>
      </c>
      <c r="DS231" s="103">
        <f t="shared" si="96"/>
        <v>338383.48994999996</v>
      </c>
      <c r="DT231" s="103">
        <f t="shared" si="96"/>
        <v>340452.80505000002</v>
      </c>
      <c r="DU231" s="103">
        <f t="shared" si="96"/>
        <v>355128.67935000005</v>
      </c>
      <c r="DV231" s="103" t="e">
        <f t="shared" si="96"/>
        <v>#VALUE!</v>
      </c>
    </row>
    <row r="232" spans="73:126" ht="15" x14ac:dyDescent="0.25">
      <c r="BU232" s="97"/>
      <c r="BV232" s="97"/>
      <c r="BW232" s="97"/>
      <c r="BX232" s="97"/>
      <c r="BY232" s="97"/>
      <c r="BZ232" s="97"/>
      <c r="CA232" s="97"/>
      <c r="CB232" s="97" t="str">
        <f t="shared" si="92"/>
        <v xml:space="preserve">          Machinery</v>
      </c>
      <c r="CC232" s="103">
        <f t="shared" si="93"/>
        <v>170347.37239</v>
      </c>
      <c r="CD232" s="103">
        <f t="shared" si="96"/>
        <v>183994.27580999996</v>
      </c>
      <c r="CE232" s="103">
        <f t="shared" si="96"/>
        <v>229972.22366000002</v>
      </c>
      <c r="CF232" s="103">
        <f t="shared" si="96"/>
        <v>260707.6214</v>
      </c>
      <c r="CG232" s="103">
        <f t="shared" si="96"/>
        <v>267806.96924000001</v>
      </c>
      <c r="CH232" s="103">
        <f t="shared" si="96"/>
        <v>239895.95147</v>
      </c>
      <c r="CI232" s="103">
        <f t="shared" si="96"/>
        <v>242245.33500999998</v>
      </c>
      <c r="CJ232" s="103">
        <f t="shared" si="96"/>
        <v>258136.38324000002</v>
      </c>
      <c r="CK232" s="103">
        <f t="shared" si="96"/>
        <v>275284.60765000002</v>
      </c>
      <c r="CL232" s="103">
        <f t="shared" si="96"/>
        <v>289284.20302999998</v>
      </c>
      <c r="CM232" s="103">
        <f t="shared" si="96"/>
        <v>275335.80486999999</v>
      </c>
      <c r="CN232" s="103">
        <f t="shared" si="96"/>
        <v>274545.09225000005</v>
      </c>
      <c r="CO232" s="103">
        <f t="shared" si="96"/>
        <v>234588.50633</v>
      </c>
      <c r="CP232" s="103">
        <f t="shared" si="96"/>
        <v>208770.88600000003</v>
      </c>
      <c r="CQ232" s="103">
        <f t="shared" si="96"/>
        <v>235131.76572000002</v>
      </c>
      <c r="CR232" s="103">
        <f t="shared" si="96"/>
        <v>240794.74711000003</v>
      </c>
      <c r="CS232" s="103">
        <f t="shared" si="96"/>
        <v>232062.77680999998</v>
      </c>
      <c r="CT232" s="103">
        <f t="shared" si="96"/>
        <v>243721.52151999998</v>
      </c>
      <c r="CU232" s="103">
        <f t="shared" si="96"/>
        <v>264555.94577000005</v>
      </c>
      <c r="CV232" s="103">
        <f t="shared" si="96"/>
        <v>277375.16080000001</v>
      </c>
      <c r="CW232" s="103">
        <f t="shared" si="96"/>
        <v>269126.71980000002</v>
      </c>
      <c r="CX232" s="103">
        <f t="shared" si="96"/>
        <v>253266.95875999998</v>
      </c>
      <c r="CY232" s="103">
        <f t="shared" si="96"/>
        <v>252962.61973000001</v>
      </c>
      <c r="CZ232" s="103">
        <f t="shared" si="96"/>
        <v>269359.95157999999</v>
      </c>
      <c r="DA232" s="103">
        <f t="shared" si="96"/>
        <v>294065.45452000003</v>
      </c>
      <c r="DB232" s="103">
        <f t="shared" si="96"/>
        <v>316882.34890000004</v>
      </c>
      <c r="DC232" s="103">
        <f t="shared" si="96"/>
        <v>324032.89396000002</v>
      </c>
      <c r="DD232" s="103">
        <f t="shared" si="96"/>
        <v>337477.85278999998</v>
      </c>
      <c r="DE232" s="103">
        <f t="shared" si="96"/>
        <v>345976.59130999999</v>
      </c>
      <c r="DF232" s="103">
        <f t="shared" si="96"/>
        <v>339778.88339999999</v>
      </c>
      <c r="DG232" s="103">
        <f t="shared" si="96"/>
        <v>358076.20097000006</v>
      </c>
      <c r="DH232" s="103">
        <f t="shared" si="96"/>
        <v>319098.05080999999</v>
      </c>
      <c r="DI232" s="103">
        <f t="shared" si="96"/>
        <v>302410.60138000001</v>
      </c>
      <c r="DJ232" s="103">
        <f t="shared" si="96"/>
        <v>305186.62842000002</v>
      </c>
      <c r="DK232" s="103">
        <f t="shared" si="96"/>
        <v>316231.00649</v>
      </c>
      <c r="DL232" s="103">
        <f t="shared" si="96"/>
        <v>340956.41946</v>
      </c>
      <c r="DM232" s="103">
        <f t="shared" si="96"/>
        <v>357393.57137000002</v>
      </c>
      <c r="DN232" s="103">
        <f t="shared" si="96"/>
        <v>367761.00842000003</v>
      </c>
      <c r="DO232" s="103">
        <f t="shared" si="96"/>
        <v>360161.06553999998</v>
      </c>
      <c r="DP232" s="103">
        <f t="shared" si="96"/>
        <v>284429</v>
      </c>
      <c r="DQ232" s="103">
        <f t="shared" si="96"/>
        <v>315101.82336000004</v>
      </c>
      <c r="DR232" s="103">
        <f t="shared" si="96"/>
        <v>355632.95586000005</v>
      </c>
      <c r="DS232" s="103">
        <f t="shared" si="96"/>
        <v>387201.73057000007</v>
      </c>
      <c r="DT232" s="103">
        <f t="shared" si="96"/>
        <v>365690.3653</v>
      </c>
      <c r="DU232" s="103">
        <f t="shared" si="96"/>
        <v>373247.64383000002</v>
      </c>
      <c r="DV232" s="103" t="e">
        <f t="shared" si="96"/>
        <v>#VALUE!</v>
      </c>
    </row>
    <row r="233" spans="73:126" ht="15" x14ac:dyDescent="0.25">
      <c r="BU233" s="97"/>
      <c r="BV233" s="97"/>
      <c r="BW233" s="97"/>
      <c r="BX233" s="97"/>
      <c r="BY233" s="97"/>
      <c r="BZ233" s="97"/>
      <c r="CA233" s="97"/>
      <c r="CB233" s="97" t="str">
        <f t="shared" si="92"/>
        <v xml:space="preserve">          Computer and electronic products</v>
      </c>
      <c r="CC233" s="103">
        <f t="shared" si="93"/>
        <v>12864.851999999999</v>
      </c>
      <c r="CD233" s="103">
        <f t="shared" si="96"/>
        <v>12592.710900000002</v>
      </c>
      <c r="CE233" s="103">
        <f t="shared" si="96"/>
        <v>14027.636699999999</v>
      </c>
      <c r="CF233" s="103">
        <f t="shared" si="96"/>
        <v>15957.3645</v>
      </c>
      <c r="CG233" s="103">
        <f t="shared" si="96"/>
        <v>17134.286400000001</v>
      </c>
      <c r="CH233" s="103">
        <f t="shared" si="96"/>
        <v>16031.584799999999</v>
      </c>
      <c r="CI233" s="103">
        <f t="shared" si="96"/>
        <v>18092.081699999999</v>
      </c>
      <c r="CJ233" s="103">
        <f t="shared" si="96"/>
        <v>21743.013599999998</v>
      </c>
      <c r="CK233" s="103">
        <f t="shared" si="96"/>
        <v>24895.609199999999</v>
      </c>
      <c r="CL233" s="103">
        <f t="shared" si="96"/>
        <v>28896.436800000003</v>
      </c>
      <c r="CM233" s="103">
        <f t="shared" si="96"/>
        <v>32851.318500000001</v>
      </c>
      <c r="CN233" s="103">
        <f t="shared" si="96"/>
        <v>35993.311199999996</v>
      </c>
      <c r="CO233" s="103">
        <f t="shared" si="96"/>
        <v>38887.902900000001</v>
      </c>
      <c r="CP233" s="103">
        <f t="shared" si="96"/>
        <v>43107.857100000001</v>
      </c>
      <c r="CQ233" s="103">
        <f t="shared" si="96"/>
        <v>51830.509499999993</v>
      </c>
      <c r="CR233" s="103">
        <f t="shared" si="96"/>
        <v>55774.7883</v>
      </c>
      <c r="CS233" s="103">
        <f t="shared" si="96"/>
        <v>57382.894800000009</v>
      </c>
      <c r="CT233" s="103">
        <f t="shared" si="96"/>
        <v>63281.641500000005</v>
      </c>
      <c r="CU233" s="103">
        <f t="shared" si="96"/>
        <v>69137.976600000009</v>
      </c>
      <c r="CV233" s="103">
        <f t="shared" si="96"/>
        <v>70753.151699999988</v>
      </c>
      <c r="CW233" s="103">
        <f t="shared" si="96"/>
        <v>75185.1639</v>
      </c>
      <c r="CX233" s="103">
        <f t="shared" si="96"/>
        <v>76948.779599999994</v>
      </c>
      <c r="CY233" s="103">
        <f t="shared" si="96"/>
        <v>84734.842499999999</v>
      </c>
      <c r="CZ233" s="103">
        <f t="shared" si="96"/>
        <v>91601.987399999998</v>
      </c>
      <c r="DA233" s="103">
        <f t="shared" si="96"/>
        <v>106152.70050000001</v>
      </c>
      <c r="DB233" s="103">
        <f t="shared" si="96"/>
        <v>133550.59410000002</v>
      </c>
      <c r="DC233" s="103">
        <f t="shared" si="96"/>
        <v>160354.72530000002</v>
      </c>
      <c r="DD233" s="103">
        <f t="shared" si="96"/>
        <v>192711.24179999999</v>
      </c>
      <c r="DE233" s="103">
        <f t="shared" si="96"/>
        <v>224806.22009999998</v>
      </c>
      <c r="DF233" s="103">
        <f t="shared" si="96"/>
        <v>270695.57130000001</v>
      </c>
      <c r="DG233" s="103">
        <f t="shared" si="96"/>
        <v>334998.62549999997</v>
      </c>
      <c r="DH233" s="103">
        <f t="shared" si="96"/>
        <v>317963.29950000002</v>
      </c>
      <c r="DI233" s="103">
        <f t="shared" si="96"/>
        <v>282429.4473</v>
      </c>
      <c r="DJ233" s="103">
        <f t="shared" si="96"/>
        <v>299383.48439999996</v>
      </c>
      <c r="DK233" s="103">
        <f t="shared" si="96"/>
        <v>323172.85769999999</v>
      </c>
      <c r="DL233" s="103">
        <f t="shared" si="96"/>
        <v>340533.33929999999</v>
      </c>
      <c r="DM233" s="103">
        <f t="shared" si="96"/>
        <v>367839.34110000002</v>
      </c>
      <c r="DN233" s="103">
        <f t="shared" si="96"/>
        <v>404557.18379999994</v>
      </c>
      <c r="DO233" s="103">
        <f t="shared" si="96"/>
        <v>409501.66949999996</v>
      </c>
      <c r="DP233" s="103">
        <f t="shared" si="96"/>
        <v>353430</v>
      </c>
      <c r="DQ233" s="103">
        <f t="shared" si="96"/>
        <v>374087.98350000003</v>
      </c>
      <c r="DR233" s="103">
        <f t="shared" si="96"/>
        <v>388437.2415</v>
      </c>
      <c r="DS233" s="103">
        <f t="shared" si="96"/>
        <v>394887.33899999998</v>
      </c>
      <c r="DT233" s="103">
        <f t="shared" si="96"/>
        <v>382969.67940000008</v>
      </c>
      <c r="DU233" s="103">
        <f t="shared" si="96"/>
        <v>401220.80460000003</v>
      </c>
      <c r="DV233" s="103" t="e">
        <f t="shared" si="96"/>
        <v>#VALUE!</v>
      </c>
    </row>
    <row r="234" spans="73:126" ht="15" x14ac:dyDescent="0.25">
      <c r="CA234" s="97"/>
      <c r="CB234" s="97" t="str">
        <f t="shared" si="92"/>
        <v xml:space="preserve">          Electrical equipment, appliances, and components</v>
      </c>
      <c r="CC234" s="103">
        <f t="shared" si="93"/>
        <v>83285.183520000006</v>
      </c>
      <c r="CD234" s="103">
        <f t="shared" si="96"/>
        <v>81733.02</v>
      </c>
      <c r="CE234" s="103">
        <f t="shared" si="96"/>
        <v>91077.574000000008</v>
      </c>
      <c r="CF234" s="103">
        <f t="shared" si="96"/>
        <v>101519.03096</v>
      </c>
      <c r="CG234" s="103">
        <f t="shared" si="96"/>
        <v>98795.615439999994</v>
      </c>
      <c r="CH234" s="103">
        <f t="shared" si="96"/>
        <v>81723.85368</v>
      </c>
      <c r="CI234" s="103">
        <f t="shared" si="96"/>
        <v>89140.425039999987</v>
      </c>
      <c r="CJ234" s="103">
        <f t="shared" si="96"/>
        <v>98348.502720000004</v>
      </c>
      <c r="CK234" s="103">
        <f t="shared" si="96"/>
        <v>103418.49616000001</v>
      </c>
      <c r="CL234" s="103">
        <f t="shared" si="96"/>
        <v>106722.44528000001</v>
      </c>
      <c r="CM234" s="103">
        <f t="shared" si="96"/>
        <v>99798.818239999993</v>
      </c>
      <c r="CN234" s="103">
        <f t="shared" si="96"/>
        <v>97867.780160000009</v>
      </c>
      <c r="CO234" s="103">
        <f t="shared" si="96"/>
        <v>89458.190799999997</v>
      </c>
      <c r="CP234" s="103">
        <f t="shared" si="96"/>
        <v>92274.287999999986</v>
      </c>
      <c r="CQ234" s="103">
        <f t="shared" si="96"/>
        <v>102286.96488</v>
      </c>
      <c r="CR234" s="103">
        <f t="shared" si="96"/>
        <v>102278.81703999999</v>
      </c>
      <c r="CS234" s="103">
        <f t="shared" si="96"/>
        <v>103948.10575999999</v>
      </c>
      <c r="CT234" s="103">
        <f t="shared" si="96"/>
        <v>107409.91928</v>
      </c>
      <c r="CU234" s="103">
        <f t="shared" si="96"/>
        <v>111074.41032</v>
      </c>
      <c r="CV234" s="103">
        <f t="shared" si="96"/>
        <v>112057.24352</v>
      </c>
      <c r="CW234" s="103">
        <f t="shared" si="96"/>
        <v>108460.99063999999</v>
      </c>
      <c r="CX234" s="103">
        <f t="shared" si="96"/>
        <v>102209.56040000002</v>
      </c>
      <c r="CY234" s="103">
        <f t="shared" si="96"/>
        <v>109445.86080000001</v>
      </c>
      <c r="CZ234" s="103">
        <f t="shared" si="96"/>
        <v>116925.57792</v>
      </c>
      <c r="DA234" s="103">
        <f t="shared" si="96"/>
        <v>125798.57568000001</v>
      </c>
      <c r="DB234" s="103">
        <f t="shared" si="96"/>
        <v>130185.16903999999</v>
      </c>
      <c r="DC234" s="103">
        <f t="shared" si="96"/>
        <v>134432.23063999999</v>
      </c>
      <c r="DD234" s="103">
        <f t="shared" si="96"/>
        <v>140406.63432000001</v>
      </c>
      <c r="DE234" s="103">
        <f t="shared" si="96"/>
        <v>145713.93359999999</v>
      </c>
      <c r="DF234" s="103">
        <f t="shared" si="96"/>
        <v>148332.44568</v>
      </c>
      <c r="DG234" s="103">
        <f t="shared" si="96"/>
        <v>155133.85511999999</v>
      </c>
      <c r="DH234" s="103">
        <f t="shared" si="96"/>
        <v>139545.00023999999</v>
      </c>
      <c r="DI234" s="103">
        <f t="shared" si="96"/>
        <v>128507.73248000001</v>
      </c>
      <c r="DJ234" s="103">
        <f t="shared" si="96"/>
        <v>125747.65168</v>
      </c>
      <c r="DK234" s="103">
        <f t="shared" si="96"/>
        <v>127180.65304000002</v>
      </c>
      <c r="DL234" s="103">
        <f t="shared" si="96"/>
        <v>129252.24136</v>
      </c>
      <c r="DM234" s="103">
        <f t="shared" si="96"/>
        <v>129065.85952</v>
      </c>
      <c r="DN234" s="103">
        <f t="shared" si="96"/>
        <v>133292.55151999998</v>
      </c>
      <c r="DO234" s="103">
        <f t="shared" si="96"/>
        <v>127318.14784000001</v>
      </c>
      <c r="DP234" s="103">
        <f t="shared" si="96"/>
        <v>101848</v>
      </c>
      <c r="DQ234" s="103">
        <f t="shared" si="96"/>
        <v>105839.42311999999</v>
      </c>
      <c r="DR234" s="103">
        <f t="shared" si="96"/>
        <v>110786.18048000001</v>
      </c>
      <c r="DS234" s="103">
        <f t="shared" si="96"/>
        <v>114447.61607999999</v>
      </c>
      <c r="DT234" s="103">
        <f t="shared" si="96"/>
        <v>113750.97576</v>
      </c>
      <c r="DU234" s="103">
        <f t="shared" si="96"/>
        <v>116780.95376</v>
      </c>
      <c r="DV234" s="103" t="e">
        <f t="shared" si="96"/>
        <v>#VALUE!</v>
      </c>
    </row>
    <row r="235" spans="73:126" ht="15" x14ac:dyDescent="0.25">
      <c r="CA235" s="97"/>
      <c r="CB235" s="97" t="str">
        <f t="shared" si="92"/>
        <v xml:space="preserve">          Transportation equipment</v>
      </c>
      <c r="CC235" s="103">
        <f t="shared" si="93"/>
        <v>337151.37089687929</v>
      </c>
      <c r="CD235" s="103">
        <f t="shared" si="96"/>
        <v>377808.15659106086</v>
      </c>
      <c r="CE235" s="103">
        <f t="shared" si="96"/>
        <v>392522.72644266271</v>
      </c>
      <c r="CF235" s="103">
        <f t="shared" si="96"/>
        <v>442044.20770395006</v>
      </c>
      <c r="CG235" s="103">
        <f t="shared" si="96"/>
        <v>395116.30079156713</v>
      </c>
      <c r="CH235" s="103">
        <f t="shared" si="96"/>
        <v>360560.95513900969</v>
      </c>
      <c r="CI235" s="103">
        <f t="shared" si="96"/>
        <v>409840.51877368055</v>
      </c>
      <c r="CJ235" s="103">
        <f t="shared" si="96"/>
        <v>445444.35417714785</v>
      </c>
      <c r="CK235" s="103">
        <f t="shared" si="96"/>
        <v>476126.68763744488</v>
      </c>
      <c r="CL235" s="103">
        <f t="shared" si="96"/>
        <v>473727.35574834602</v>
      </c>
      <c r="CM235" s="103">
        <f t="shared" si="96"/>
        <v>404757.63573189237</v>
      </c>
      <c r="CN235" s="103">
        <f t="shared" si="96"/>
        <v>396354.18638584262</v>
      </c>
      <c r="CO235" s="103">
        <f t="shared" si="96"/>
        <v>359587.73453717487</v>
      </c>
      <c r="CP235" s="103">
        <f t="shared" si="96"/>
        <v>410607.30397467501</v>
      </c>
      <c r="CQ235" s="103">
        <f t="shared" si="96"/>
        <v>460646.63441058836</v>
      </c>
      <c r="CR235" s="103">
        <f t="shared" si="96"/>
        <v>480060.52710654453</v>
      </c>
      <c r="CS235" s="103">
        <f t="shared" si="96"/>
        <v>495221.05733582511</v>
      </c>
      <c r="CT235" s="103">
        <f t="shared" si="96"/>
        <v>505219.5926048524</v>
      </c>
      <c r="CU235" s="103">
        <f t="shared" si="96"/>
        <v>531523.90953221614</v>
      </c>
      <c r="CV235" s="103">
        <f t="shared" si="96"/>
        <v>535820.49870699737</v>
      </c>
      <c r="CW235" s="103">
        <f t="shared" si="96"/>
        <v>515058.98022500199</v>
      </c>
      <c r="CX235" s="103">
        <f t="shared" si="96"/>
        <v>487335.46119199402</v>
      </c>
      <c r="CY235" s="103">
        <f t="shared" si="96"/>
        <v>521460.84536673519</v>
      </c>
      <c r="CZ235" s="103">
        <f t="shared" si="96"/>
        <v>541160.68684117869</v>
      </c>
      <c r="DA235" s="103">
        <f t="shared" si="96"/>
        <v>577420.57275314478</v>
      </c>
      <c r="DB235" s="103">
        <f t="shared" si="96"/>
        <v>580299.71438989381</v>
      </c>
      <c r="DC235" s="103">
        <f t="shared" si="96"/>
        <v>588988.16686968482</v>
      </c>
      <c r="DD235" s="103">
        <f t="shared" si="96"/>
        <v>645222.16554303933</v>
      </c>
      <c r="DE235" s="103">
        <f t="shared" si="96"/>
        <v>699635.01438467752</v>
      </c>
      <c r="DF235" s="103">
        <f t="shared" si="96"/>
        <v>753326.62491023005</v>
      </c>
      <c r="DG235" s="103">
        <f t="shared" si="96"/>
        <v>703439.93838595063</v>
      </c>
      <c r="DH235" s="103">
        <f t="shared" ref="CD235:DV241" si="97">DH122</f>
        <v>692174.41292233753</v>
      </c>
      <c r="DI235" s="103">
        <f t="shared" si="97"/>
        <v>714474.58228779992</v>
      </c>
      <c r="DJ235" s="103">
        <f t="shared" si="97"/>
        <v>719460.25074387807</v>
      </c>
      <c r="DK235" s="103">
        <f t="shared" si="97"/>
        <v>734189.76180392446</v>
      </c>
      <c r="DL235" s="103">
        <f t="shared" si="97"/>
        <v>769636.87659406068</v>
      </c>
      <c r="DM235" s="103">
        <f t="shared" si="97"/>
        <v>776204.81657087442</v>
      </c>
      <c r="DN235" s="103">
        <f t="shared" si="97"/>
        <v>803951.88959325512</v>
      </c>
      <c r="DO235" s="103">
        <f t="shared" si="97"/>
        <v>701940.85455855809</v>
      </c>
      <c r="DP235" s="103">
        <f t="shared" si="97"/>
        <v>570101</v>
      </c>
      <c r="DQ235" s="103">
        <f t="shared" si="97"/>
        <v>665556.93884695566</v>
      </c>
      <c r="DR235" s="103">
        <f t="shared" si="97"/>
        <v>727748.05872455088</v>
      </c>
      <c r="DS235" s="103">
        <f t="shared" si="97"/>
        <v>773241.84354598832</v>
      </c>
      <c r="DT235" s="103">
        <f t="shared" si="97"/>
        <v>810561.83976427745</v>
      </c>
      <c r="DU235" s="103">
        <f t="shared" si="97"/>
        <v>884217.78956465644</v>
      </c>
      <c r="DV235" s="103" t="e">
        <f t="shared" si="97"/>
        <v>#VALUE!</v>
      </c>
    </row>
    <row r="236" spans="73:126" ht="15" x14ac:dyDescent="0.25">
      <c r="CA236" s="97"/>
      <c r="CB236" s="97" t="str">
        <f t="shared" si="92"/>
        <v xml:space="preserve">          Furniture and related products</v>
      </c>
      <c r="CC236" s="103">
        <f t="shared" si="93"/>
        <v>37994.98659</v>
      </c>
      <c r="CD236" s="103">
        <f t="shared" si="97"/>
        <v>39436.729960000004</v>
      </c>
      <c r="CE236" s="103">
        <f t="shared" si="97"/>
        <v>45952.358410000001</v>
      </c>
      <c r="CF236" s="103">
        <f t="shared" si="97"/>
        <v>48774.303680000005</v>
      </c>
      <c r="CG236" s="103">
        <f t="shared" si="97"/>
        <v>44914.518279999997</v>
      </c>
      <c r="CH236" s="103">
        <f t="shared" si="97"/>
        <v>39132.010060000001</v>
      </c>
      <c r="CI236" s="103">
        <f t="shared" si="97"/>
        <v>43093.368760000005</v>
      </c>
      <c r="CJ236" s="103">
        <f t="shared" si="97"/>
        <v>49742.834970000004</v>
      </c>
      <c r="CK236" s="103">
        <f t="shared" si="97"/>
        <v>53716.143470000003</v>
      </c>
      <c r="CL236" s="103">
        <f t="shared" si="97"/>
        <v>53143.150560000002</v>
      </c>
      <c r="CM236" s="103">
        <f t="shared" si="97"/>
        <v>51638.670740000001</v>
      </c>
      <c r="CN236" s="103">
        <f t="shared" si="97"/>
        <v>51339.925739999999</v>
      </c>
      <c r="CO236" s="103">
        <f t="shared" si="97"/>
        <v>48912.92136</v>
      </c>
      <c r="CP236" s="103">
        <f t="shared" si="97"/>
        <v>52935.821530000001</v>
      </c>
      <c r="CQ236" s="103">
        <f t="shared" si="97"/>
        <v>58698.612580000008</v>
      </c>
      <c r="CR236" s="103">
        <f t="shared" si="97"/>
        <v>59337.329390000006</v>
      </c>
      <c r="CS236" s="103">
        <f t="shared" si="97"/>
        <v>61536.09259</v>
      </c>
      <c r="CT236" s="103">
        <f t="shared" si="97"/>
        <v>68982.012970000011</v>
      </c>
      <c r="CU236" s="103">
        <f t="shared" si="97"/>
        <v>68101.910200000013</v>
      </c>
      <c r="CV236" s="103">
        <f t="shared" si="97"/>
        <v>68507.008419999998</v>
      </c>
      <c r="CW236" s="103">
        <f t="shared" si="97"/>
        <v>66770.104989999993</v>
      </c>
      <c r="CX236" s="103">
        <f t="shared" si="97"/>
        <v>61736.849229999993</v>
      </c>
      <c r="CY236" s="103">
        <f t="shared" si="97"/>
        <v>66557.996039999998</v>
      </c>
      <c r="CZ236" s="103">
        <f t="shared" si="97"/>
        <v>68661.758329999997</v>
      </c>
      <c r="DA236" s="103">
        <f t="shared" si="97"/>
        <v>71158.669040000008</v>
      </c>
      <c r="DB236" s="103">
        <f t="shared" si="97"/>
        <v>72390.095929999996</v>
      </c>
      <c r="DC236" s="103">
        <f t="shared" si="97"/>
        <v>73583.283460000006</v>
      </c>
      <c r="DD236" s="103">
        <f t="shared" si="97"/>
        <v>81149.299330000009</v>
      </c>
      <c r="DE236" s="103">
        <f t="shared" si="97"/>
        <v>86925.235160000011</v>
      </c>
      <c r="DF236" s="103">
        <f t="shared" si="97"/>
        <v>89515.354309999995</v>
      </c>
      <c r="DG236" s="103">
        <f t="shared" si="97"/>
        <v>90970.839949999994</v>
      </c>
      <c r="DH236" s="103">
        <f t="shared" si="97"/>
        <v>85619.71951000001</v>
      </c>
      <c r="DI236" s="103">
        <f t="shared" si="97"/>
        <v>89852.936159999983</v>
      </c>
      <c r="DJ236" s="103">
        <f t="shared" si="97"/>
        <v>87825.652590000012</v>
      </c>
      <c r="DK236" s="103">
        <f t="shared" si="97"/>
        <v>90179.165699999998</v>
      </c>
      <c r="DL236" s="103">
        <f t="shared" si="97"/>
        <v>93765.30068</v>
      </c>
      <c r="DM236" s="103">
        <f t="shared" si="97"/>
        <v>92386.891250000001</v>
      </c>
      <c r="DN236" s="103">
        <f t="shared" si="97"/>
        <v>87980.999989999997</v>
      </c>
      <c r="DO236" s="103">
        <f t="shared" si="97"/>
        <v>79215.821689999997</v>
      </c>
      <c r="DP236" s="103">
        <f t="shared" si="97"/>
        <v>59749</v>
      </c>
      <c r="DQ236" s="103">
        <f t="shared" si="97"/>
        <v>57493.475249999996</v>
      </c>
      <c r="DR236" s="103">
        <f t="shared" si="97"/>
        <v>59026.634590000001</v>
      </c>
      <c r="DS236" s="103">
        <f t="shared" si="97"/>
        <v>63247.901439999994</v>
      </c>
      <c r="DT236" s="103">
        <f t="shared" si="97"/>
        <v>64806.155360000004</v>
      </c>
      <c r="DU236" s="103">
        <f t="shared" si="97"/>
        <v>66516.769229999991</v>
      </c>
      <c r="DV236" s="103" t="e">
        <f t="shared" si="97"/>
        <v>#VALUE!</v>
      </c>
    </row>
    <row r="237" spans="73:126" ht="15" x14ac:dyDescent="0.25">
      <c r="CA237" s="97"/>
      <c r="CB237" s="97" t="str">
        <f t="shared" si="92"/>
        <v xml:space="preserve">          Miscellaneous manufacturing</v>
      </c>
      <c r="CC237" s="103">
        <f t="shared" si="93"/>
        <v>55251.251199999992</v>
      </c>
      <c r="CD237" s="103">
        <f t="shared" si="97"/>
        <v>55482.7592</v>
      </c>
      <c r="CE237" s="103">
        <f t="shared" si="97"/>
        <v>63685.610400000005</v>
      </c>
      <c r="CF237" s="103">
        <f t="shared" si="97"/>
        <v>64914.843200000003</v>
      </c>
      <c r="CG237" s="103">
        <f t="shared" si="97"/>
        <v>62292.081600000005</v>
      </c>
      <c r="CH237" s="103">
        <f t="shared" si="97"/>
        <v>59430.343999999997</v>
      </c>
      <c r="CI237" s="103">
        <f t="shared" si="97"/>
        <v>62474.300800000005</v>
      </c>
      <c r="CJ237" s="103">
        <f t="shared" si="97"/>
        <v>67645.144</v>
      </c>
      <c r="CK237" s="103">
        <f t="shared" si="97"/>
        <v>68638.388000000006</v>
      </c>
      <c r="CL237" s="103">
        <f t="shared" si="97"/>
        <v>68623.452000000005</v>
      </c>
      <c r="CM237" s="103">
        <f t="shared" si="97"/>
        <v>64300.973600000005</v>
      </c>
      <c r="CN237" s="103">
        <f t="shared" si="97"/>
        <v>67235.897599999997</v>
      </c>
      <c r="CO237" s="103">
        <f t="shared" si="97"/>
        <v>68187.320800000001</v>
      </c>
      <c r="CP237" s="103">
        <f t="shared" si="97"/>
        <v>66468.187200000015</v>
      </c>
      <c r="CQ237" s="103">
        <f t="shared" si="97"/>
        <v>70024.448800000013</v>
      </c>
      <c r="CR237" s="103">
        <f t="shared" si="97"/>
        <v>70611.433600000004</v>
      </c>
      <c r="CS237" s="103">
        <f t="shared" si="97"/>
        <v>71682.344800000006</v>
      </c>
      <c r="CT237" s="103">
        <f t="shared" si="97"/>
        <v>82999.351999999999</v>
      </c>
      <c r="CU237" s="103">
        <f t="shared" si="97"/>
        <v>88824.391999999993</v>
      </c>
      <c r="CV237" s="103">
        <f t="shared" si="97"/>
        <v>89266.497600000002</v>
      </c>
      <c r="CW237" s="103">
        <f t="shared" si="97"/>
        <v>93040.824800000002</v>
      </c>
      <c r="CX237" s="103">
        <f t="shared" si="97"/>
        <v>93754.765600000013</v>
      </c>
      <c r="CY237" s="103">
        <f t="shared" si="97"/>
        <v>97287.129599999986</v>
      </c>
      <c r="CZ237" s="103">
        <f t="shared" si="97"/>
        <v>102245.88160000001</v>
      </c>
      <c r="DA237" s="103">
        <f t="shared" si="97"/>
        <v>103171.9136</v>
      </c>
      <c r="DB237" s="103">
        <f t="shared" si="97"/>
        <v>106783.4384</v>
      </c>
      <c r="DC237" s="103">
        <f t="shared" si="97"/>
        <v>111822.84479999999</v>
      </c>
      <c r="DD237" s="103">
        <f t="shared" si="97"/>
        <v>118918.9384</v>
      </c>
      <c r="DE237" s="103">
        <f t="shared" si="97"/>
        <v>124826.12640000001</v>
      </c>
      <c r="DF237" s="103">
        <f t="shared" si="97"/>
        <v>127021.7184</v>
      </c>
      <c r="DG237" s="103">
        <f t="shared" si="97"/>
        <v>135030.40160000001</v>
      </c>
      <c r="DH237" s="103">
        <f t="shared" si="97"/>
        <v>130707.9232</v>
      </c>
      <c r="DI237" s="103">
        <f t="shared" si="97"/>
        <v>139109.42320000002</v>
      </c>
      <c r="DJ237" s="103">
        <f t="shared" si="97"/>
        <v>143006.22559999998</v>
      </c>
      <c r="DK237" s="103">
        <f t="shared" si="97"/>
        <v>142583.5368</v>
      </c>
      <c r="DL237" s="103">
        <f t="shared" si="97"/>
        <v>154451.68240000002</v>
      </c>
      <c r="DM237" s="103">
        <f t="shared" si="97"/>
        <v>159035.54080000002</v>
      </c>
      <c r="DN237" s="103">
        <f t="shared" si="97"/>
        <v>157359.72159999999</v>
      </c>
      <c r="DO237" s="103">
        <f t="shared" si="97"/>
        <v>159900.3352</v>
      </c>
      <c r="DP237" s="103">
        <f t="shared" si="97"/>
        <v>149360</v>
      </c>
      <c r="DQ237" s="103">
        <f t="shared" si="97"/>
        <v>152244.1416</v>
      </c>
      <c r="DR237" s="103">
        <f t="shared" si="97"/>
        <v>150976.07519999999</v>
      </c>
      <c r="DS237" s="103">
        <f t="shared" si="97"/>
        <v>146649.11600000001</v>
      </c>
      <c r="DT237" s="103">
        <f t="shared" si="97"/>
        <v>151339.01999999999</v>
      </c>
      <c r="DU237" s="103">
        <f t="shared" si="97"/>
        <v>156100.61680000002</v>
      </c>
      <c r="DV237" s="103" t="e">
        <f t="shared" si="97"/>
        <v>#VALUE!</v>
      </c>
    </row>
    <row r="238" spans="73:126" ht="15" x14ac:dyDescent="0.25">
      <c r="CA238" s="97"/>
      <c r="CB238" s="97" t="str">
        <f t="shared" si="92"/>
        <v xml:space="preserve">          Food and beverage and tobacco products</v>
      </c>
      <c r="CC238" s="103">
        <f t="shared" si="93"/>
        <v>412804.53399999999</v>
      </c>
      <c r="CD238" s="103">
        <f t="shared" si="97"/>
        <v>424264.65423999995</v>
      </c>
      <c r="CE238" s="103">
        <f t="shared" si="97"/>
        <v>450059.61048000003</v>
      </c>
      <c r="CF238" s="103">
        <f t="shared" si="97"/>
        <v>454972.19751999999</v>
      </c>
      <c r="CG238" s="103">
        <f t="shared" si="97"/>
        <v>479504.13848000008</v>
      </c>
      <c r="CH238" s="103">
        <f t="shared" si="97"/>
        <v>471058.20808000001</v>
      </c>
      <c r="CI238" s="103">
        <f t="shared" si="97"/>
        <v>499596.15456</v>
      </c>
      <c r="CJ238" s="103">
        <f t="shared" si="97"/>
        <v>505864.73960000003</v>
      </c>
      <c r="CK238" s="103">
        <f t="shared" si="97"/>
        <v>520385.54104000004</v>
      </c>
      <c r="CL238" s="103">
        <f t="shared" si="97"/>
        <v>519006.29735999997</v>
      </c>
      <c r="CM238" s="103">
        <f t="shared" si="97"/>
        <v>526096.22976000002</v>
      </c>
      <c r="CN238" s="103">
        <f t="shared" si="97"/>
        <v>535960.14663999993</v>
      </c>
      <c r="CO238" s="103">
        <f t="shared" si="97"/>
        <v>548334.59696</v>
      </c>
      <c r="CP238" s="103">
        <f t="shared" si="97"/>
        <v>548915.73895999999</v>
      </c>
      <c r="CQ238" s="103">
        <f t="shared" si="97"/>
        <v>556780.52735999995</v>
      </c>
      <c r="CR238" s="103">
        <f t="shared" si="97"/>
        <v>572145.92183999997</v>
      </c>
      <c r="CS238" s="103">
        <f t="shared" si="97"/>
        <v>576895.78911999997</v>
      </c>
      <c r="CT238" s="103">
        <f t="shared" si="97"/>
        <v>605092.79896000004</v>
      </c>
      <c r="CU238" s="103">
        <f t="shared" si="97"/>
        <v>620783.63295999996</v>
      </c>
      <c r="CV238" s="103">
        <f t="shared" si="97"/>
        <v>637427.53983999998</v>
      </c>
      <c r="CW238" s="103">
        <f t="shared" si="97"/>
        <v>636784.40935999993</v>
      </c>
      <c r="CX238" s="103">
        <f t="shared" si="97"/>
        <v>647314.70240000007</v>
      </c>
      <c r="CY238" s="103">
        <f t="shared" si="97"/>
        <v>661207.87048000004</v>
      </c>
      <c r="CZ238" s="103">
        <f t="shared" si="97"/>
        <v>665423.08712000004</v>
      </c>
      <c r="DA238" s="103">
        <f t="shared" si="97"/>
        <v>677844.02880000009</v>
      </c>
      <c r="DB238" s="103">
        <f t="shared" si="97"/>
        <v>696889.9892800001</v>
      </c>
      <c r="DC238" s="103">
        <f t="shared" si="97"/>
        <v>688227.09920000006</v>
      </c>
      <c r="DD238" s="103">
        <f t="shared" si="97"/>
        <v>710341.48944000003</v>
      </c>
      <c r="DE238" s="103">
        <f t="shared" si="97"/>
        <v>732161.43440000003</v>
      </c>
      <c r="DF238" s="103">
        <f t="shared" si="97"/>
        <v>725590.65552000003</v>
      </c>
      <c r="DG238" s="103">
        <f t="shared" si="97"/>
        <v>733982.3459999999</v>
      </c>
      <c r="DH238" s="103">
        <f t="shared" si="97"/>
        <v>733649.15792000003</v>
      </c>
      <c r="DI238" s="103">
        <f t="shared" si="97"/>
        <v>721824.85536000005</v>
      </c>
      <c r="DJ238" s="103">
        <f t="shared" si="97"/>
        <v>734795.94480000006</v>
      </c>
      <c r="DK238" s="103">
        <f t="shared" si="97"/>
        <v>732866.55336000002</v>
      </c>
      <c r="DL238" s="103">
        <f t="shared" si="97"/>
        <v>762249.09288000001</v>
      </c>
      <c r="DM238" s="103">
        <f t="shared" si="97"/>
        <v>766123.37288000004</v>
      </c>
      <c r="DN238" s="103">
        <f t="shared" si="97"/>
        <v>768122.50136000011</v>
      </c>
      <c r="DO238" s="103">
        <f t="shared" si="97"/>
        <v>761815.17351999995</v>
      </c>
      <c r="DP238" s="103">
        <f t="shared" si="97"/>
        <v>774856</v>
      </c>
      <c r="DQ238" s="103">
        <f t="shared" si="97"/>
        <v>773081.57975999999</v>
      </c>
      <c r="DR238" s="103">
        <f t="shared" si="97"/>
        <v>766495.30376000004</v>
      </c>
      <c r="DS238" s="103">
        <f t="shared" si="97"/>
        <v>773507.75055999996</v>
      </c>
      <c r="DT238" s="103">
        <f t="shared" si="97"/>
        <v>781496.51591999992</v>
      </c>
      <c r="DU238" s="103">
        <f t="shared" si="97"/>
        <v>788733.67096000002</v>
      </c>
      <c r="DV238" s="103" t="e">
        <f t="shared" si="97"/>
        <v>#VALUE!</v>
      </c>
    </row>
    <row r="239" spans="73:126" ht="15" x14ac:dyDescent="0.25">
      <c r="CA239" s="97"/>
      <c r="CB239" s="97" t="str">
        <f t="shared" si="92"/>
        <v xml:space="preserve">          Textile mills and textile product mills</v>
      </c>
      <c r="CC239" s="103">
        <f t="shared" si="93"/>
        <v>65781.417199999996</v>
      </c>
      <c r="CD239" s="103">
        <f t="shared" si="97"/>
        <v>69742.202799999999</v>
      </c>
      <c r="CE239" s="103">
        <f t="shared" si="97"/>
        <v>76099.844799999992</v>
      </c>
      <c r="CF239" s="103">
        <f t="shared" si="97"/>
        <v>77140.773199999996</v>
      </c>
      <c r="CG239" s="103">
        <f t="shared" si="97"/>
        <v>70189.105599999995</v>
      </c>
      <c r="CH239" s="103">
        <f t="shared" si="97"/>
        <v>68724.334400000007</v>
      </c>
      <c r="CI239" s="103">
        <f t="shared" si="97"/>
        <v>76201.77</v>
      </c>
      <c r="CJ239" s="103">
        <f t="shared" si="97"/>
        <v>84260.778800000015</v>
      </c>
      <c r="CK239" s="103">
        <f t="shared" si="97"/>
        <v>83292.72</v>
      </c>
      <c r="CL239" s="103">
        <f t="shared" si="97"/>
        <v>82998.013200000001</v>
      </c>
      <c r="CM239" s="103">
        <f t="shared" si="97"/>
        <v>77608.430000000008</v>
      </c>
      <c r="CN239" s="103">
        <f t="shared" si="97"/>
        <v>74993.887199999997</v>
      </c>
      <c r="CO239" s="103">
        <f t="shared" si="97"/>
        <v>69190.607600000003</v>
      </c>
      <c r="CP239" s="103">
        <f t="shared" si="97"/>
        <v>77607.968800000002</v>
      </c>
      <c r="CQ239" s="103">
        <f t="shared" si="97"/>
        <v>78698.245600000009</v>
      </c>
      <c r="CR239" s="103">
        <f t="shared" si="97"/>
        <v>75715.203999999998</v>
      </c>
      <c r="CS239" s="103">
        <f t="shared" si="97"/>
        <v>78136.965199999991</v>
      </c>
      <c r="CT239" s="103">
        <f t="shared" si="97"/>
        <v>88448.013599999991</v>
      </c>
      <c r="CU239" s="103">
        <f t="shared" si="97"/>
        <v>88728.423200000005</v>
      </c>
      <c r="CV239" s="103">
        <f t="shared" si="97"/>
        <v>89956.137600000002</v>
      </c>
      <c r="CW239" s="103">
        <f t="shared" si="97"/>
        <v>86046.084000000003</v>
      </c>
      <c r="CX239" s="103">
        <f t="shared" si="97"/>
        <v>85243.1348</v>
      </c>
      <c r="CY239" s="103">
        <f t="shared" si="97"/>
        <v>90364.760800000004</v>
      </c>
      <c r="CZ239" s="103">
        <f t="shared" si="97"/>
        <v>94684.821199999991</v>
      </c>
      <c r="DA239" s="103">
        <f t="shared" si="97"/>
        <v>99960.026799999992</v>
      </c>
      <c r="DB239" s="103">
        <f t="shared" si="97"/>
        <v>98469.88960000001</v>
      </c>
      <c r="DC239" s="103">
        <f t="shared" si="97"/>
        <v>96902.270799999998</v>
      </c>
      <c r="DD239" s="103">
        <f t="shared" si="97"/>
        <v>100162.4936</v>
      </c>
      <c r="DE239" s="103">
        <f t="shared" si="97"/>
        <v>98987.817200000005</v>
      </c>
      <c r="DF239" s="103">
        <f t="shared" si="97"/>
        <v>99685.612800000003</v>
      </c>
      <c r="DG239" s="103">
        <f t="shared" si="97"/>
        <v>97321.040399999998</v>
      </c>
      <c r="DH239" s="103">
        <f t="shared" si="97"/>
        <v>87996.037599999996</v>
      </c>
      <c r="DI239" s="103">
        <f t="shared" si="97"/>
        <v>87390.482000000018</v>
      </c>
      <c r="DJ239" s="103">
        <f t="shared" si="97"/>
        <v>83751.152799999996</v>
      </c>
      <c r="DK239" s="103">
        <f t="shared" si="97"/>
        <v>82524.822</v>
      </c>
      <c r="DL239" s="103">
        <f t="shared" si="97"/>
        <v>83223.078800000003</v>
      </c>
      <c r="DM239" s="103">
        <f t="shared" si="97"/>
        <v>74980.051200000002</v>
      </c>
      <c r="DN239" s="103">
        <f t="shared" si="97"/>
        <v>65749.594400000002</v>
      </c>
      <c r="DO239" s="103">
        <f t="shared" si="97"/>
        <v>57887.979200000002</v>
      </c>
      <c r="DP239" s="103">
        <f t="shared" si="97"/>
        <v>46120</v>
      </c>
      <c r="DQ239" s="103">
        <f t="shared" si="97"/>
        <v>48730.392</v>
      </c>
      <c r="DR239" s="103">
        <f t="shared" si="97"/>
        <v>47176.148000000008</v>
      </c>
      <c r="DS239" s="103">
        <f t="shared" si="97"/>
        <v>46585.812000000005</v>
      </c>
      <c r="DT239" s="103">
        <f t="shared" si="97"/>
        <v>50591.795199999993</v>
      </c>
      <c r="DU239" s="103">
        <f t="shared" si="97"/>
        <v>48602.639600000002</v>
      </c>
      <c r="DV239" s="103" t="e">
        <f t="shared" si="97"/>
        <v>#VALUE!</v>
      </c>
    </row>
    <row r="240" spans="73:126" ht="15" x14ac:dyDescent="0.25">
      <c r="CA240" s="97"/>
      <c r="CB240" s="97" t="str">
        <f t="shared" si="92"/>
        <v xml:space="preserve">          Apparel and leather and allied products</v>
      </c>
      <c r="CC240" s="103">
        <f t="shared" si="93"/>
        <v>81158.408460000006</v>
      </c>
      <c r="CD240" s="103">
        <f t="shared" si="97"/>
        <v>83736.062550000002</v>
      </c>
      <c r="CE240" s="103">
        <f t="shared" si="97"/>
        <v>82073.918250000002</v>
      </c>
      <c r="CF240" s="103">
        <f t="shared" si="97"/>
        <v>83476.540980000005</v>
      </c>
      <c r="CG240" s="103">
        <f t="shared" si="97"/>
        <v>78397.510500000004</v>
      </c>
      <c r="CH240" s="103">
        <f t="shared" si="97"/>
        <v>77510.915280000001</v>
      </c>
      <c r="CI240" s="103">
        <f t="shared" si="97"/>
        <v>79691.038380000013</v>
      </c>
      <c r="CJ240" s="103">
        <f t="shared" si="97"/>
        <v>83586.168000000005</v>
      </c>
      <c r="CK240" s="103">
        <f t="shared" si="97"/>
        <v>84873.13244999999</v>
      </c>
      <c r="CL240" s="103">
        <f t="shared" si="97"/>
        <v>80356.428270000004</v>
      </c>
      <c r="CM240" s="103">
        <f t="shared" si="97"/>
        <v>81134.815589999998</v>
      </c>
      <c r="CN240" s="103">
        <f t="shared" si="97"/>
        <v>81302.803920000006</v>
      </c>
      <c r="CO240" s="103">
        <f t="shared" si="97"/>
        <v>81799.318530000004</v>
      </c>
      <c r="CP240" s="103">
        <f t="shared" si="97"/>
        <v>83299.150980000006</v>
      </c>
      <c r="CQ240" s="103">
        <f t="shared" si="97"/>
        <v>83201.586479999998</v>
      </c>
      <c r="CR240" s="103">
        <f t="shared" si="97"/>
        <v>80385.520230000009</v>
      </c>
      <c r="CS240" s="103">
        <f t="shared" si="97"/>
        <v>79092.169739999998</v>
      </c>
      <c r="CT240" s="103">
        <f t="shared" si="97"/>
        <v>86380.415280000016</v>
      </c>
      <c r="CU240" s="103">
        <f t="shared" si="97"/>
        <v>86433.632280000005</v>
      </c>
      <c r="CV240" s="103">
        <f t="shared" si="97"/>
        <v>82286.786250000005</v>
      </c>
      <c r="CW240" s="103">
        <f t="shared" si="97"/>
        <v>80891.613899999997</v>
      </c>
      <c r="CX240" s="103">
        <f t="shared" si="97"/>
        <v>80933.832720000006</v>
      </c>
      <c r="CY240" s="103">
        <f t="shared" si="97"/>
        <v>85095.402120000013</v>
      </c>
      <c r="CZ240" s="103">
        <f t="shared" si="97"/>
        <v>86052.066390000007</v>
      </c>
      <c r="DA240" s="103">
        <f t="shared" si="97"/>
        <v>87707.824649999995</v>
      </c>
      <c r="DB240" s="103">
        <f t="shared" si="97"/>
        <v>86327.730450000003</v>
      </c>
      <c r="DC240" s="103">
        <f t="shared" si="97"/>
        <v>84715.787519999998</v>
      </c>
      <c r="DD240" s="103">
        <f t="shared" si="97"/>
        <v>86242.938030000019</v>
      </c>
      <c r="DE240" s="103">
        <f t="shared" si="97"/>
        <v>77798.81925</v>
      </c>
      <c r="DF240" s="103">
        <f t="shared" si="97"/>
        <v>75026.390940000012</v>
      </c>
      <c r="DG240" s="103">
        <f t="shared" si="97"/>
        <v>71134.454339999997</v>
      </c>
      <c r="DH240" s="103">
        <f t="shared" si="97"/>
        <v>59983.896329999996</v>
      </c>
      <c r="DI240" s="103">
        <f t="shared" si="97"/>
        <v>52298.829359999996</v>
      </c>
      <c r="DJ240" s="103">
        <f t="shared" si="97"/>
        <v>45666.039870000001</v>
      </c>
      <c r="DK240" s="103">
        <f t="shared" si="97"/>
        <v>39476.902770000001</v>
      </c>
      <c r="DL240" s="103">
        <f t="shared" si="97"/>
        <v>37987.536330000003</v>
      </c>
      <c r="DM240" s="103">
        <f t="shared" si="97"/>
        <v>35365.179960000001</v>
      </c>
      <c r="DN240" s="103">
        <f t="shared" si="97"/>
        <v>27095.967720000001</v>
      </c>
      <c r="DO240" s="103">
        <f t="shared" si="97"/>
        <v>21784.024170000001</v>
      </c>
      <c r="DP240" s="103">
        <f t="shared" si="97"/>
        <v>17739</v>
      </c>
      <c r="DQ240" s="103">
        <f t="shared" si="97"/>
        <v>18523.0638</v>
      </c>
      <c r="DR240" s="103">
        <f t="shared" si="97"/>
        <v>24930.213210000002</v>
      </c>
      <c r="DS240" s="103">
        <f t="shared" si="97"/>
        <v>30608.821889999999</v>
      </c>
      <c r="DT240" s="103">
        <f t="shared" si="97"/>
        <v>35195.417730000001</v>
      </c>
      <c r="DU240" s="103">
        <f t="shared" si="97"/>
        <v>36292.574880000007</v>
      </c>
      <c r="DV240" s="103" t="e">
        <f t="shared" si="97"/>
        <v>#VALUE!</v>
      </c>
    </row>
    <row r="241" spans="79:126" ht="15" x14ac:dyDescent="0.25">
      <c r="CA241" s="97"/>
      <c r="CB241" s="97" t="str">
        <f t="shared" si="92"/>
        <v xml:space="preserve">          Paper products</v>
      </c>
      <c r="CC241" s="103">
        <f t="shared" si="93"/>
        <v>121934.93442000001</v>
      </c>
      <c r="CD241" s="103">
        <f t="shared" si="97"/>
        <v>122370.15345999999</v>
      </c>
      <c r="CE241" s="103">
        <f t="shared" si="97"/>
        <v>131805.76625000002</v>
      </c>
      <c r="CF241" s="103">
        <f t="shared" si="97"/>
        <v>141764.60193</v>
      </c>
      <c r="CG241" s="103">
        <f t="shared" si="97"/>
        <v>142692.64253000001</v>
      </c>
      <c r="CH241" s="103">
        <f t="shared" si="97"/>
        <v>129288.85614000002</v>
      </c>
      <c r="CI241" s="103">
        <f t="shared" si="97"/>
        <v>141150.17505000002</v>
      </c>
      <c r="CJ241" s="103">
        <f t="shared" si="97"/>
        <v>149950.56005</v>
      </c>
      <c r="CK241" s="103">
        <f t="shared" si="97"/>
        <v>157229.27848000001</v>
      </c>
      <c r="CL241" s="103">
        <f t="shared" si="97"/>
        <v>156926.86525</v>
      </c>
      <c r="CM241" s="103">
        <f t="shared" si="97"/>
        <v>152256.26092</v>
      </c>
      <c r="CN241" s="103">
        <f t="shared" si="97"/>
        <v>153219.50305999999</v>
      </c>
      <c r="CO241" s="103">
        <f t="shared" si="97"/>
        <v>153864.33127</v>
      </c>
      <c r="CP241" s="103">
        <f t="shared" si="97"/>
        <v>162717.51858</v>
      </c>
      <c r="CQ241" s="103">
        <f t="shared" si="97"/>
        <v>168258.56099</v>
      </c>
      <c r="CR241" s="103">
        <f t="shared" si="97"/>
        <v>167831.34230000002</v>
      </c>
      <c r="CS241" s="103">
        <f t="shared" ref="CD241:DV246" si="98">CS128</f>
        <v>175284.46836</v>
      </c>
      <c r="CT241" s="103">
        <f t="shared" si="98"/>
        <v>180051.07689</v>
      </c>
      <c r="CU241" s="103">
        <f t="shared" si="98"/>
        <v>186856.1746</v>
      </c>
      <c r="CV241" s="103">
        <f t="shared" si="98"/>
        <v>189366.68442999999</v>
      </c>
      <c r="CW241" s="103">
        <f t="shared" si="98"/>
        <v>189352.2838</v>
      </c>
      <c r="CX241" s="103">
        <f t="shared" si="98"/>
        <v>189587.49408999999</v>
      </c>
      <c r="CY241" s="103">
        <f t="shared" si="98"/>
        <v>191667.58509000001</v>
      </c>
      <c r="CZ241" s="103">
        <f t="shared" si="98"/>
        <v>192930.04031999997</v>
      </c>
      <c r="DA241" s="103">
        <f t="shared" si="98"/>
        <v>200123.95504</v>
      </c>
      <c r="DB241" s="103">
        <f t="shared" si="98"/>
        <v>201826.42952000001</v>
      </c>
      <c r="DC241" s="103">
        <f t="shared" si="98"/>
        <v>199546.32976999998</v>
      </c>
      <c r="DD241" s="103">
        <f t="shared" si="98"/>
        <v>203644.10904000001</v>
      </c>
      <c r="DE241" s="103">
        <f t="shared" si="98"/>
        <v>204092.12864000001</v>
      </c>
      <c r="DF241" s="103">
        <f t="shared" si="98"/>
        <v>206689.04225000003</v>
      </c>
      <c r="DG241" s="103">
        <f t="shared" si="98"/>
        <v>200890.38857000001</v>
      </c>
      <c r="DH241" s="103">
        <f t="shared" si="98"/>
        <v>190737.94442000001</v>
      </c>
      <c r="DI241" s="103">
        <f t="shared" si="98"/>
        <v>191766.78943</v>
      </c>
      <c r="DJ241" s="103">
        <f t="shared" si="98"/>
        <v>186313.75087000002</v>
      </c>
      <c r="DK241" s="103">
        <f t="shared" si="98"/>
        <v>186550.56122999999</v>
      </c>
      <c r="DL241" s="103">
        <f t="shared" si="98"/>
        <v>186136.14309999999</v>
      </c>
      <c r="DM241" s="103">
        <f t="shared" si="98"/>
        <v>184064.05245000002</v>
      </c>
      <c r="DN241" s="103">
        <f t="shared" si="98"/>
        <v>185931.33414000002</v>
      </c>
      <c r="DO241" s="103">
        <f t="shared" si="98"/>
        <v>177233.35362000001</v>
      </c>
      <c r="DP241" s="103">
        <f t="shared" si="98"/>
        <v>160007</v>
      </c>
      <c r="DQ241" s="103">
        <f t="shared" si="98"/>
        <v>162391.10430000001</v>
      </c>
      <c r="DR241" s="103">
        <f t="shared" si="98"/>
        <v>162274.29918999999</v>
      </c>
      <c r="DS241" s="103">
        <f t="shared" si="98"/>
        <v>166626.48959000001</v>
      </c>
      <c r="DT241" s="103">
        <f t="shared" si="98"/>
        <v>166962.50429000001</v>
      </c>
      <c r="DU241" s="103">
        <f t="shared" si="98"/>
        <v>173159.5754</v>
      </c>
      <c r="DV241" s="103" t="e">
        <f t="shared" si="98"/>
        <v>#VALUE!</v>
      </c>
    </row>
    <row r="242" spans="79:126" ht="15" x14ac:dyDescent="0.25">
      <c r="CA242" s="97"/>
      <c r="CB242" s="97" t="str">
        <f t="shared" si="92"/>
        <v xml:space="preserve">          Printing and related support activities</v>
      </c>
      <c r="CC242" s="103">
        <f t="shared" si="93"/>
        <v>50346.332699999999</v>
      </c>
      <c r="CD242" s="103">
        <f t="shared" si="98"/>
        <v>49956.025079999992</v>
      </c>
      <c r="CE242" s="103">
        <f t="shared" si="98"/>
        <v>55360.864289999998</v>
      </c>
      <c r="CF242" s="103">
        <f t="shared" si="98"/>
        <v>58021.824180000003</v>
      </c>
      <c r="CG242" s="103">
        <f t="shared" si="98"/>
        <v>57076.207649999997</v>
      </c>
      <c r="CH242" s="103">
        <f t="shared" si="98"/>
        <v>54259.459739999998</v>
      </c>
      <c r="CI242" s="103">
        <f t="shared" si="98"/>
        <v>58079.616510000007</v>
      </c>
      <c r="CJ242" s="103">
        <f t="shared" si="98"/>
        <v>63085.772399999994</v>
      </c>
      <c r="CK242" s="103">
        <f t="shared" si="98"/>
        <v>67011.46299</v>
      </c>
      <c r="CL242" s="103">
        <f t="shared" si="98"/>
        <v>68751.095880000008</v>
      </c>
      <c r="CM242" s="103">
        <f t="shared" si="98"/>
        <v>69169.043310000008</v>
      </c>
      <c r="CN242" s="103">
        <f t="shared" si="98"/>
        <v>70786.390979999996</v>
      </c>
      <c r="CO242" s="103">
        <f t="shared" si="98"/>
        <v>75539.600730000006</v>
      </c>
      <c r="CP242" s="103">
        <f t="shared" si="98"/>
        <v>79229.096579999998</v>
      </c>
      <c r="CQ242" s="103">
        <f t="shared" si="98"/>
        <v>85376.860380000013</v>
      </c>
      <c r="CR242" s="103">
        <f t="shared" si="98"/>
        <v>87967.464389999994</v>
      </c>
      <c r="CS242" s="103">
        <f t="shared" si="98"/>
        <v>90861.26874</v>
      </c>
      <c r="CT242" s="103">
        <f t="shared" si="98"/>
        <v>101189.34441000001</v>
      </c>
      <c r="CU242" s="103">
        <f t="shared" si="98"/>
        <v>103948.29999</v>
      </c>
      <c r="CV242" s="103">
        <f t="shared" si="98"/>
        <v>105125.92341</v>
      </c>
      <c r="CW242" s="103">
        <f t="shared" si="98"/>
        <v>107913.35637000001</v>
      </c>
      <c r="CX242" s="103">
        <f t="shared" si="98"/>
        <v>103358.65071</v>
      </c>
      <c r="CY242" s="103">
        <f t="shared" si="98"/>
        <v>107781.02030999999</v>
      </c>
      <c r="CZ242" s="103">
        <f t="shared" si="98"/>
        <v>106261.66833000001</v>
      </c>
      <c r="DA242" s="103">
        <f t="shared" si="98"/>
        <v>106374.74028000001</v>
      </c>
      <c r="DB242" s="103">
        <f t="shared" si="98"/>
        <v>108334.65408000001</v>
      </c>
      <c r="DC242" s="103">
        <f t="shared" si="98"/>
        <v>109528.19133000002</v>
      </c>
      <c r="DD242" s="103">
        <f t="shared" si="98"/>
        <v>112460.52390000001</v>
      </c>
      <c r="DE242" s="103">
        <f t="shared" si="98"/>
        <v>114631.50534</v>
      </c>
      <c r="DF242" s="103">
        <f t="shared" si="98"/>
        <v>115769.76297000001</v>
      </c>
      <c r="DG242" s="103">
        <f t="shared" si="98"/>
        <v>117336.01887</v>
      </c>
      <c r="DH242" s="103">
        <f t="shared" si="98"/>
        <v>114739.55187000001</v>
      </c>
      <c r="DI242" s="103">
        <f t="shared" si="98"/>
        <v>112622.17491</v>
      </c>
      <c r="DJ242" s="103">
        <f t="shared" si="98"/>
        <v>107280.99102000002</v>
      </c>
      <c r="DK242" s="103">
        <f t="shared" si="98"/>
        <v>106826.19051000001</v>
      </c>
      <c r="DL242" s="103">
        <f t="shared" si="98"/>
        <v>105772.52744999999</v>
      </c>
      <c r="DM242" s="103">
        <f t="shared" si="98"/>
        <v>103687.81572000001</v>
      </c>
      <c r="DN242" s="103">
        <f t="shared" si="98"/>
        <v>105231.45723</v>
      </c>
      <c r="DO242" s="103">
        <f t="shared" si="98"/>
        <v>98964.758489999993</v>
      </c>
      <c r="DP242" s="103">
        <f t="shared" si="98"/>
        <v>83757</v>
      </c>
      <c r="DQ242" s="103">
        <f t="shared" si="98"/>
        <v>83369.205090000003</v>
      </c>
      <c r="DR242" s="103">
        <f t="shared" si="98"/>
        <v>82233.460170000006</v>
      </c>
      <c r="DS242" s="103">
        <f t="shared" si="98"/>
        <v>82381.710059999998</v>
      </c>
      <c r="DT242" s="103">
        <f t="shared" si="98"/>
        <v>82220.89662</v>
      </c>
      <c r="DU242" s="103">
        <f t="shared" si="98"/>
        <v>83295.498930000002</v>
      </c>
      <c r="DV242" s="103" t="e">
        <f t="shared" si="98"/>
        <v>#VALUE!</v>
      </c>
    </row>
    <row r="243" spans="79:126" ht="15" x14ac:dyDescent="0.25">
      <c r="CA243" s="97"/>
      <c r="CB243" s="97" t="str">
        <f t="shared" si="92"/>
        <v xml:space="preserve">          Petroleum and coal products</v>
      </c>
      <c r="CC243" s="103">
        <f t="shared" si="93"/>
        <v>315104.6666</v>
      </c>
      <c r="CD243" s="103">
        <f t="shared" si="98"/>
        <v>317271.35571999999</v>
      </c>
      <c r="CE243" s="103">
        <f t="shared" si="98"/>
        <v>323651.58408</v>
      </c>
      <c r="CF243" s="103">
        <f t="shared" si="98"/>
        <v>316451.65696000005</v>
      </c>
      <c r="CG243" s="103">
        <f t="shared" si="98"/>
        <v>348012.45599999995</v>
      </c>
      <c r="CH243" s="103">
        <f t="shared" si="98"/>
        <v>358443.24255999998</v>
      </c>
      <c r="CI243" s="103">
        <f t="shared" si="98"/>
        <v>401374.36592000001</v>
      </c>
      <c r="CJ243" s="103">
        <f t="shared" si="98"/>
        <v>435202.51884000003</v>
      </c>
      <c r="CK243" s="103">
        <f t="shared" si="98"/>
        <v>437302.09811999998</v>
      </c>
      <c r="CL243" s="103">
        <f t="shared" si="98"/>
        <v>470267.41024</v>
      </c>
      <c r="CM243" s="103">
        <f t="shared" si="98"/>
        <v>427863.57847999997</v>
      </c>
      <c r="CN243" s="103">
        <f t="shared" si="98"/>
        <v>410151.37428000005</v>
      </c>
      <c r="CO243" s="103">
        <f t="shared" si="98"/>
        <v>400674.50615999999</v>
      </c>
      <c r="CP243" s="103">
        <f t="shared" si="98"/>
        <v>394706.52395999996</v>
      </c>
      <c r="CQ243" s="103">
        <f t="shared" si="98"/>
        <v>394462.05240000004</v>
      </c>
      <c r="CR243" s="103">
        <f t="shared" si="98"/>
        <v>383551.90983999998</v>
      </c>
      <c r="CS243" s="103">
        <f t="shared" si="98"/>
        <v>383503.97424000001</v>
      </c>
      <c r="CT243" s="103">
        <f t="shared" si="98"/>
        <v>395684.41020000004</v>
      </c>
      <c r="CU243" s="103">
        <f t="shared" si="98"/>
        <v>408195.6018</v>
      </c>
      <c r="CV243" s="103">
        <f t="shared" si="98"/>
        <v>407951.13023999997</v>
      </c>
      <c r="CW243" s="103">
        <f t="shared" si="98"/>
        <v>406421.98460000003</v>
      </c>
      <c r="CX243" s="103">
        <f t="shared" si="98"/>
        <v>409422.75316000002</v>
      </c>
      <c r="CY243" s="103">
        <f t="shared" si="98"/>
        <v>396269.22451999999</v>
      </c>
      <c r="CZ243" s="103">
        <f t="shared" si="98"/>
        <v>393560.86311999999</v>
      </c>
      <c r="DA243" s="103">
        <f t="shared" si="98"/>
        <v>402165.30332000001</v>
      </c>
      <c r="DB243" s="103">
        <f t="shared" si="98"/>
        <v>409451.51452000003</v>
      </c>
      <c r="DC243" s="103">
        <f t="shared" si="98"/>
        <v>416430.93788000004</v>
      </c>
      <c r="DD243" s="103">
        <f t="shared" si="98"/>
        <v>432709.86764000007</v>
      </c>
      <c r="DE243" s="103">
        <f t="shared" si="98"/>
        <v>424138.98235999997</v>
      </c>
      <c r="DF243" s="103">
        <f t="shared" si="98"/>
        <v>435835.26876000001</v>
      </c>
      <c r="DG243" s="103">
        <f t="shared" si="98"/>
        <v>433836.35424000002</v>
      </c>
      <c r="DH243" s="103">
        <f t="shared" si="98"/>
        <v>436995.31027999998</v>
      </c>
      <c r="DI243" s="103">
        <f t="shared" si="98"/>
        <v>451107.55092000001</v>
      </c>
      <c r="DJ243" s="103">
        <f t="shared" si="98"/>
        <v>428793.52912000002</v>
      </c>
      <c r="DK243" s="103">
        <f t="shared" si="98"/>
        <v>466677.03380000003</v>
      </c>
      <c r="DL243" s="103">
        <f t="shared" si="98"/>
        <v>493813.37696000002</v>
      </c>
      <c r="DM243" s="103">
        <f t="shared" si="98"/>
        <v>490098.36795999995</v>
      </c>
      <c r="DN243" s="103">
        <f t="shared" si="98"/>
        <v>503045.77351999999</v>
      </c>
      <c r="DO243" s="103">
        <f t="shared" si="98"/>
        <v>483943.43691999995</v>
      </c>
      <c r="DP243" s="103">
        <f t="shared" si="98"/>
        <v>479356</v>
      </c>
      <c r="DQ243" s="103">
        <f t="shared" si="98"/>
        <v>466346.27815999999</v>
      </c>
      <c r="DR243" s="103">
        <f t="shared" si="98"/>
        <v>477869.9964</v>
      </c>
      <c r="DS243" s="103">
        <f t="shared" si="98"/>
        <v>484624.12244000006</v>
      </c>
      <c r="DT243" s="103">
        <f t="shared" si="98"/>
        <v>506487.54960000003</v>
      </c>
      <c r="DU243" s="103">
        <f t="shared" si="98"/>
        <v>524923.58135999995</v>
      </c>
      <c r="DV243" s="103" t="e">
        <f t="shared" si="98"/>
        <v>#VALUE!</v>
      </c>
    </row>
    <row r="244" spans="79:126" ht="15" x14ac:dyDescent="0.25">
      <c r="CA244" s="97"/>
      <c r="CB244" s="97" t="str">
        <f t="shared" si="92"/>
        <v xml:space="preserve">          Chemical products</v>
      </c>
      <c r="CC244" s="103">
        <f t="shared" si="93"/>
        <v>280415.30291999999</v>
      </c>
      <c r="CD244" s="103">
        <f t="shared" si="98"/>
        <v>289686.51675000001</v>
      </c>
      <c r="CE244" s="103">
        <f t="shared" si="98"/>
        <v>314897.49378000002</v>
      </c>
      <c r="CF244" s="103">
        <f t="shared" si="98"/>
        <v>344846.81448</v>
      </c>
      <c r="CG244" s="103">
        <f t="shared" si="98"/>
        <v>355830.30756000004</v>
      </c>
      <c r="CH244" s="103">
        <f t="shared" si="98"/>
        <v>324753.99578999996</v>
      </c>
      <c r="CI244" s="103">
        <f t="shared" si="98"/>
        <v>361882.43640000001</v>
      </c>
      <c r="CJ244" s="103">
        <f t="shared" si="98"/>
        <v>394590.08331000002</v>
      </c>
      <c r="CK244" s="103">
        <f t="shared" si="98"/>
        <v>410199.84360000002</v>
      </c>
      <c r="CL244" s="103">
        <f t="shared" si="98"/>
        <v>414570.82553999999</v>
      </c>
      <c r="CM244" s="103">
        <f t="shared" si="98"/>
        <v>377878.23783</v>
      </c>
      <c r="CN244" s="103">
        <f t="shared" si="98"/>
        <v>378276.73191000003</v>
      </c>
      <c r="CO244" s="103">
        <f t="shared" si="98"/>
        <v>351602.53443000006</v>
      </c>
      <c r="CP244" s="103">
        <f t="shared" si="98"/>
        <v>388836.82503000001</v>
      </c>
      <c r="CQ244" s="103">
        <f t="shared" si="98"/>
        <v>420348.98970000009</v>
      </c>
      <c r="CR244" s="103">
        <f t="shared" si="98"/>
        <v>427945.28310000006</v>
      </c>
      <c r="CS244" s="103">
        <f t="shared" si="98"/>
        <v>427702.45077</v>
      </c>
      <c r="CT244" s="103">
        <f t="shared" si="98"/>
        <v>493902.27980999998</v>
      </c>
      <c r="CU244" s="103">
        <f t="shared" si="98"/>
        <v>514941.52194000001</v>
      </c>
      <c r="CV244" s="103">
        <f t="shared" si="98"/>
        <v>530588.64105000009</v>
      </c>
      <c r="CW244" s="103">
        <f t="shared" si="98"/>
        <v>538122.66975</v>
      </c>
      <c r="CX244" s="103">
        <f t="shared" si="98"/>
        <v>537693.04331999994</v>
      </c>
      <c r="CY244" s="103">
        <f t="shared" si="98"/>
        <v>551416.18319999997</v>
      </c>
      <c r="CZ244" s="103">
        <f t="shared" si="98"/>
        <v>561789.48222000001</v>
      </c>
      <c r="DA244" s="103">
        <f t="shared" si="98"/>
        <v>583252.12430999998</v>
      </c>
      <c r="DB244" s="103">
        <f t="shared" si="98"/>
        <v>579466.43055000005</v>
      </c>
      <c r="DC244" s="103">
        <f t="shared" si="98"/>
        <v>582579.66555000003</v>
      </c>
      <c r="DD244" s="103">
        <f t="shared" si="98"/>
        <v>621426.61187999998</v>
      </c>
      <c r="DE244" s="103">
        <f t="shared" si="98"/>
        <v>629489.89053000009</v>
      </c>
      <c r="DF244" s="103">
        <f t="shared" si="98"/>
        <v>640859.42475000001</v>
      </c>
      <c r="DG244" s="103">
        <f t="shared" si="98"/>
        <v>641002.63355999999</v>
      </c>
      <c r="DH244" s="103">
        <f t="shared" si="98"/>
        <v>623867.38812000002</v>
      </c>
      <c r="DI244" s="103">
        <f t="shared" si="98"/>
        <v>661792.81689000002</v>
      </c>
      <c r="DJ244" s="103">
        <f t="shared" si="98"/>
        <v>661244.88752999995</v>
      </c>
      <c r="DK244" s="103">
        <f t="shared" si="98"/>
        <v>692925.16689000011</v>
      </c>
      <c r="DL244" s="103">
        <f t="shared" si="98"/>
        <v>706772.83617000002</v>
      </c>
      <c r="DM244" s="103">
        <f t="shared" si="98"/>
        <v>721112.39657999994</v>
      </c>
      <c r="DN244" s="103">
        <f t="shared" si="98"/>
        <v>772555.49171999993</v>
      </c>
      <c r="DO244" s="103">
        <f t="shared" si="98"/>
        <v>699164.08982999995</v>
      </c>
      <c r="DP244" s="103">
        <f t="shared" si="98"/>
        <v>622647</v>
      </c>
      <c r="DQ244" s="103">
        <f t="shared" si="98"/>
        <v>664912.27836</v>
      </c>
      <c r="DR244" s="103">
        <f t="shared" si="98"/>
        <v>653903.87939999998</v>
      </c>
      <c r="DS244" s="103">
        <f t="shared" si="98"/>
        <v>676867.10076000006</v>
      </c>
      <c r="DT244" s="103">
        <f t="shared" si="98"/>
        <v>675727.65674999997</v>
      </c>
      <c r="DU244" s="103">
        <f t="shared" si="98"/>
        <v>665416.62242999999</v>
      </c>
      <c r="DV244" s="103" t="e">
        <f t="shared" si="98"/>
        <v>#VALUE!</v>
      </c>
    </row>
    <row r="245" spans="79:126" ht="15" x14ac:dyDescent="0.25">
      <c r="CA245" s="97"/>
      <c r="CB245" s="97" t="str">
        <f t="shared" si="92"/>
        <v xml:space="preserve">          Plastics and rubber products</v>
      </c>
      <c r="CC245" s="103">
        <f t="shared" si="93"/>
        <v>63930.968829999998</v>
      </c>
      <c r="CD245" s="103">
        <f t="shared" si="98"/>
        <v>69557.518890000007</v>
      </c>
      <c r="CE245" s="103">
        <f t="shared" si="98"/>
        <v>81295.838330000013</v>
      </c>
      <c r="CF245" s="103">
        <f t="shared" si="98"/>
        <v>91857.667090000003</v>
      </c>
      <c r="CG245" s="103">
        <f t="shared" si="98"/>
        <v>88673.830730000016</v>
      </c>
      <c r="CH245" s="103">
        <f t="shared" si="98"/>
        <v>77085.065190000008</v>
      </c>
      <c r="CI245" s="103">
        <f t="shared" si="98"/>
        <v>84805.369850000003</v>
      </c>
      <c r="CJ245" s="103">
        <f t="shared" si="98"/>
        <v>99381.889970000004</v>
      </c>
      <c r="CK245" s="103">
        <f t="shared" si="98"/>
        <v>103285.24675999999</v>
      </c>
      <c r="CL245" s="103">
        <f t="shared" si="98"/>
        <v>101404.19104000001</v>
      </c>
      <c r="CM245" s="103">
        <f t="shared" si="98"/>
        <v>92452.559269999998</v>
      </c>
      <c r="CN245" s="103">
        <f t="shared" si="98"/>
        <v>96528.733900000007</v>
      </c>
      <c r="CO245" s="103">
        <f t="shared" si="98"/>
        <v>96264.522010000001</v>
      </c>
      <c r="CP245" s="103">
        <f t="shared" si="98"/>
        <v>104433.48836999999</v>
      </c>
      <c r="CQ245" s="103">
        <f t="shared" si="98"/>
        <v>117082.42489000001</v>
      </c>
      <c r="CR245" s="103">
        <f t="shared" si="98"/>
        <v>121033.97127000001</v>
      </c>
      <c r="CS245" s="103">
        <f t="shared" si="98"/>
        <v>124658.16078000001</v>
      </c>
      <c r="CT245" s="103">
        <f t="shared" si="98"/>
        <v>142528.19012000001</v>
      </c>
      <c r="CU245" s="103">
        <f t="shared" si="98"/>
        <v>148836.04128</v>
      </c>
      <c r="CV245" s="103">
        <f t="shared" si="98"/>
        <v>152481.83301999999</v>
      </c>
      <c r="CW245" s="103">
        <f t="shared" si="98"/>
        <v>156391.83664999998</v>
      </c>
      <c r="CX245" s="103">
        <f t="shared" si="98"/>
        <v>153046.81442000001</v>
      </c>
      <c r="CY245" s="103">
        <f t="shared" si="98"/>
        <v>162211.14507000003</v>
      </c>
      <c r="CZ245" s="103">
        <f t="shared" si="98"/>
        <v>171922.17831000002</v>
      </c>
      <c r="DA245" s="103">
        <f t="shared" si="98"/>
        <v>185333.83971999999</v>
      </c>
      <c r="DB245" s="103">
        <f t="shared" si="98"/>
        <v>189160.75784999999</v>
      </c>
      <c r="DC245" s="103">
        <f t="shared" si="98"/>
        <v>195259.23355</v>
      </c>
      <c r="DD245" s="103">
        <f t="shared" si="98"/>
        <v>206711.73887000003</v>
      </c>
      <c r="DE245" s="103">
        <f t="shared" si="98"/>
        <v>214347.29631999999</v>
      </c>
      <c r="DF245" s="103">
        <f t="shared" si="98"/>
        <v>224998.85741999999</v>
      </c>
      <c r="DG245" s="103">
        <f t="shared" si="98"/>
        <v>226800.15106</v>
      </c>
      <c r="DH245" s="103">
        <f t="shared" si="98"/>
        <v>214794.29631000001</v>
      </c>
      <c r="DI245" s="103">
        <f t="shared" si="98"/>
        <v>219128.03599</v>
      </c>
      <c r="DJ245" s="103">
        <f t="shared" si="98"/>
        <v>218185.84641999999</v>
      </c>
      <c r="DK245" s="103">
        <f t="shared" si="98"/>
        <v>220538.82777999996</v>
      </c>
      <c r="DL245" s="103">
        <f t="shared" si="98"/>
        <v>223067.95040000003</v>
      </c>
      <c r="DM245" s="103">
        <f t="shared" si="98"/>
        <v>221977.86864</v>
      </c>
      <c r="DN245" s="103">
        <f t="shared" si="98"/>
        <v>218004.72003000003</v>
      </c>
      <c r="DO245" s="103">
        <f t="shared" si="98"/>
        <v>196236.31903000001</v>
      </c>
      <c r="DP245" s="103">
        <f t="shared" si="98"/>
        <v>166171</v>
      </c>
      <c r="DQ245" s="103">
        <f t="shared" si="98"/>
        <v>180067.88073</v>
      </c>
      <c r="DR245" s="103">
        <f t="shared" si="98"/>
        <v>182306.2041</v>
      </c>
      <c r="DS245" s="103">
        <f t="shared" si="98"/>
        <v>192228.27451000002</v>
      </c>
      <c r="DT245" s="103">
        <f t="shared" si="98"/>
        <v>197545.74651</v>
      </c>
      <c r="DU245" s="103">
        <f t="shared" si="98"/>
        <v>201691.71296</v>
      </c>
      <c r="DV245" s="103" t="e">
        <f t="shared" si="98"/>
        <v>#VALUE!</v>
      </c>
    </row>
    <row r="246" spans="79:126" ht="15" x14ac:dyDescent="0.25">
      <c r="CA246" s="97"/>
      <c r="CB246" s="97" t="str">
        <f t="shared" si="92"/>
        <v xml:space="preserve">    Sum of Manufacturing Sectors</v>
      </c>
      <c r="CC246" s="103">
        <f t="shared" si="93"/>
        <v>2660073.8657168797</v>
      </c>
      <c r="CD246" s="103">
        <f t="shared" si="98"/>
        <v>2744267.7806610605</v>
      </c>
      <c r="CE246" s="103">
        <f t="shared" si="98"/>
        <v>2977614.5866526635</v>
      </c>
      <c r="CF246" s="103">
        <f t="shared" si="98"/>
        <v>3194378.4882739508</v>
      </c>
      <c r="CG246" s="103">
        <f t="shared" si="98"/>
        <v>3196437.9387015668</v>
      </c>
      <c r="CH246" s="103">
        <f t="shared" si="98"/>
        <v>2944168.3652990097</v>
      </c>
      <c r="CI246" s="103">
        <f t="shared" si="98"/>
        <v>3195657.9160836809</v>
      </c>
      <c r="CJ246" s="103">
        <f t="shared" si="98"/>
        <v>3413226.0421071481</v>
      </c>
      <c r="CK246" s="103">
        <f t="shared" si="98"/>
        <v>3554335.8806974455</v>
      </c>
      <c r="CL246" s="103">
        <f t="shared" si="98"/>
        <v>3621751.9461783459</v>
      </c>
      <c r="CM246" s="103">
        <f t="shared" si="98"/>
        <v>3391379.0528018922</v>
      </c>
      <c r="CN246" s="103">
        <f t="shared" si="98"/>
        <v>3375617.8350758427</v>
      </c>
      <c r="CO246" s="103">
        <f t="shared" si="98"/>
        <v>3169068.8139071749</v>
      </c>
      <c r="CP246" s="103">
        <f t="shared" si="98"/>
        <v>3272832.2714746748</v>
      </c>
      <c r="CQ246" s="103">
        <f t="shared" si="98"/>
        <v>3477615.361360589</v>
      </c>
      <c r="CR246" s="103">
        <f t="shared" si="98"/>
        <v>3507810.2904165443</v>
      </c>
      <c r="CS246" s="103">
        <f t="shared" si="98"/>
        <v>3539364.5091558248</v>
      </c>
      <c r="CT246" s="103">
        <f t="shared" si="98"/>
        <v>3779422.2492148527</v>
      </c>
      <c r="CU246" s="103">
        <f t="shared" si="98"/>
        <v>3939264.7274022163</v>
      </c>
      <c r="CV246" s="103">
        <f t="shared" si="98"/>
        <v>3990584.8234369974</v>
      </c>
      <c r="CW246" s="103">
        <f t="shared" si="98"/>
        <v>3964168.8321750015</v>
      </c>
      <c r="CX246" s="103">
        <f t="shared" si="98"/>
        <v>3882828.4456319944</v>
      </c>
      <c r="CY246" s="103">
        <f t="shared" si="98"/>
        <v>3999159.1998167359</v>
      </c>
      <c r="CZ246" s="103">
        <f t="shared" si="98"/>
        <v>4102612.0149511788</v>
      </c>
      <c r="DA246" s="103">
        <f t="shared" si="98"/>
        <v>4301854.6627431447</v>
      </c>
      <c r="DB246" s="103">
        <f t="shared" si="98"/>
        <v>4415025.1667398941</v>
      </c>
      <c r="DC246" s="103">
        <f t="shared" si="98"/>
        <v>4497666.3043596847</v>
      </c>
      <c r="DD246" s="103">
        <f t="shared" si="98"/>
        <v>4748206.7112230398</v>
      </c>
      <c r="DE246" s="103">
        <f t="shared" si="98"/>
        <v>4913213.0375946779</v>
      </c>
      <c r="DF246" s="103">
        <f t="shared" si="98"/>
        <v>5048522.2598302299</v>
      </c>
      <c r="DG246" s="103">
        <f t="shared" si="98"/>
        <v>5094874.7126659509</v>
      </c>
      <c r="DH246" s="103">
        <f t="shared" si="98"/>
        <v>4891826.916332338</v>
      </c>
      <c r="DI246" s="103">
        <f t="shared" si="98"/>
        <v>4898678.3017677991</v>
      </c>
      <c r="DJ246" s="103">
        <f t="shared" si="98"/>
        <v>4877966.0684538782</v>
      </c>
      <c r="DK246" s="103">
        <f t="shared" si="98"/>
        <v>5018544.6034139246</v>
      </c>
      <c r="DL246" s="103">
        <f t="shared" si="98"/>
        <v>5211249.7231740607</v>
      </c>
      <c r="DM246" s="103">
        <f t="shared" si="98"/>
        <v>5283936.9487608746</v>
      </c>
      <c r="DN246" s="103">
        <f t="shared" si="98"/>
        <v>5417669.6739732558</v>
      </c>
      <c r="DO246" s="103">
        <f t="shared" si="98"/>
        <v>5115579.5202685585</v>
      </c>
      <c r="DP246" s="103">
        <f t="shared" si="98"/>
        <v>4469326</v>
      </c>
      <c r="DQ246" s="103">
        <f t="shared" si="98"/>
        <v>4721983.925886956</v>
      </c>
      <c r="DR246" s="103">
        <f t="shared" si="98"/>
        <v>4881762.5258945506</v>
      </c>
      <c r="DS246" s="103">
        <f t="shared" si="98"/>
        <v>5057892.0026259879</v>
      </c>
      <c r="DT246" s="103">
        <f t="shared" si="98"/>
        <v>5128740.3821942769</v>
      </c>
      <c r="DU246" s="103">
        <f t="shared" si="98"/>
        <v>5301671.9074546574</v>
      </c>
      <c r="DV246" s="103" t="e">
        <f t="shared" si="98"/>
        <v>#VALUE!</v>
      </c>
    </row>
    <row r="247" spans="79:126" ht="15" x14ac:dyDescent="0.25">
      <c r="CA247" s="97"/>
      <c r="CB247" s="97" t="str">
        <f t="shared" si="92"/>
        <v xml:space="preserve">  Nonmanufacturing - Chained (2009) Dollars</v>
      </c>
      <c r="CC247" s="103">
        <f t="shared" si="93"/>
        <v>1150333.7073169905</v>
      </c>
      <c r="CD247" s="103">
        <f t="shared" ref="CD247:DV247" si="99">CD134</f>
        <v>1226148.1070950693</v>
      </c>
      <c r="CE247" s="103">
        <f t="shared" si="99"/>
        <v>1312020.1779049798</v>
      </c>
      <c r="CF247" s="103">
        <f t="shared" si="99"/>
        <v>1330650.0038664327</v>
      </c>
      <c r="CG247" s="103">
        <f t="shared" si="99"/>
        <v>1233822.317062899</v>
      </c>
      <c r="CH247" s="103">
        <f t="shared" si="99"/>
        <v>1178215.3780930981</v>
      </c>
      <c r="CI247" s="103">
        <f t="shared" si="99"/>
        <v>1234777.4752076291</v>
      </c>
      <c r="CJ247" s="103">
        <f t="shared" si="99"/>
        <v>1306660.6290774716</v>
      </c>
      <c r="CK247" s="103">
        <f t="shared" si="99"/>
        <v>1386497.1727446285</v>
      </c>
      <c r="CL247" s="103">
        <f t="shared" si="99"/>
        <v>1430015.8736259905</v>
      </c>
      <c r="CM247" s="103">
        <f t="shared" si="99"/>
        <v>1362527.5645261663</v>
      </c>
      <c r="CN247" s="103">
        <f t="shared" si="99"/>
        <v>1380308.7103444824</v>
      </c>
      <c r="CO247" s="103">
        <f t="shared" si="99"/>
        <v>1309523.5005864352</v>
      </c>
      <c r="CP247" s="103">
        <f t="shared" si="99"/>
        <v>1309800.6672008524</v>
      </c>
      <c r="CQ247" s="103">
        <f t="shared" si="99"/>
        <v>1476426.6520440599</v>
      </c>
      <c r="CR247" s="103">
        <f t="shared" si="99"/>
        <v>1538568.1189552913</v>
      </c>
      <c r="CS247" s="103">
        <f t="shared" si="99"/>
        <v>1544679.216355494</v>
      </c>
      <c r="CT247" s="103">
        <f t="shared" si="99"/>
        <v>1582130.8621975202</v>
      </c>
      <c r="CU247" s="103">
        <f t="shared" si="99"/>
        <v>1574178.8827822146</v>
      </c>
      <c r="CV247" s="103">
        <f t="shared" si="99"/>
        <v>1571112.7594134999</v>
      </c>
      <c r="CW247" s="103">
        <f t="shared" si="99"/>
        <v>1575505.6919699078</v>
      </c>
      <c r="CX247" s="103">
        <f t="shared" si="99"/>
        <v>1505162.9620389859</v>
      </c>
      <c r="CY247" s="103">
        <f t="shared" si="99"/>
        <v>1544195.3709882486</v>
      </c>
      <c r="CZ247" s="103">
        <f t="shared" si="99"/>
        <v>1567738.9350037805</v>
      </c>
      <c r="DA247" s="103">
        <f t="shared" si="99"/>
        <v>1649037.1933392156</v>
      </c>
      <c r="DB247" s="103">
        <f t="shared" si="99"/>
        <v>1645548.3488244931</v>
      </c>
      <c r="DC247" s="103">
        <f t="shared" si="99"/>
        <v>1732473.4030000956</v>
      </c>
      <c r="DD247" s="103">
        <f t="shared" si="99"/>
        <v>1807596.3210511354</v>
      </c>
      <c r="DE247" s="103">
        <f t="shared" si="99"/>
        <v>1878014.5745017112</v>
      </c>
      <c r="DF247" s="103">
        <f t="shared" si="99"/>
        <v>1935358.8315543244</v>
      </c>
      <c r="DG247" s="103">
        <f t="shared" si="99"/>
        <v>2000921.7582499555</v>
      </c>
      <c r="DH247" s="103">
        <f t="shared" si="99"/>
        <v>2025863.0529910699</v>
      </c>
      <c r="DI247" s="103">
        <f t="shared" si="99"/>
        <v>1982928.2394320804</v>
      </c>
      <c r="DJ247" s="103">
        <f t="shared" si="99"/>
        <v>2039671.365984627</v>
      </c>
      <c r="DK247" s="103">
        <f t="shared" si="99"/>
        <v>2111556.143198627</v>
      </c>
      <c r="DL247" s="103">
        <f t="shared" si="99"/>
        <v>2161935.9573078989</v>
      </c>
      <c r="DM247" s="103">
        <f t="shared" si="99"/>
        <v>2149776.9988326076</v>
      </c>
      <c r="DN247" s="103">
        <f t="shared" si="99"/>
        <v>2072033.6553500562</v>
      </c>
      <c r="DO247" s="103">
        <f t="shared" si="99"/>
        <v>1985694.5452348518</v>
      </c>
      <c r="DP247" s="103">
        <f t="shared" si="99"/>
        <v>1812685</v>
      </c>
      <c r="DQ247" s="103">
        <f t="shared" si="99"/>
        <v>1748160.7112454788</v>
      </c>
      <c r="DR247" s="103">
        <f t="shared" si="99"/>
        <v>1742821.0582213006</v>
      </c>
      <c r="DS247" s="103">
        <f t="shared" si="99"/>
        <v>1807955.5077963888</v>
      </c>
      <c r="DT247" s="103">
        <f t="shared" si="99"/>
        <v>1884988.1649327853</v>
      </c>
      <c r="DU247" s="103">
        <f t="shared" si="99"/>
        <v>1974618.6471697167</v>
      </c>
      <c r="DV247" s="103">
        <f t="shared" si="99"/>
        <v>2028540.4827953989</v>
      </c>
    </row>
    <row r="248" spans="79:126" ht="15" x14ac:dyDescent="0.25">
      <c r="CA248" s="97"/>
      <c r="CB248" s="97" t="s">
        <v>23</v>
      </c>
      <c r="CC248" s="103">
        <f t="shared" ref="CC248:CR254" si="100">CC135</f>
        <v>177134.24625</v>
      </c>
      <c r="CD248" s="103">
        <f t="shared" si="100"/>
        <v>184304.41350000002</v>
      </c>
      <c r="CE248" s="103">
        <f t="shared" si="100"/>
        <v>193956.95625000002</v>
      </c>
      <c r="CF248" s="103">
        <f t="shared" si="100"/>
        <v>195143.43600000002</v>
      </c>
      <c r="CG248" s="103">
        <f t="shared" si="100"/>
        <v>186752.59650000001</v>
      </c>
      <c r="CH248" s="103">
        <f t="shared" si="100"/>
        <v>195683.67749999999</v>
      </c>
      <c r="CI248" s="103">
        <f t="shared" si="100"/>
        <v>199920.12825000001</v>
      </c>
      <c r="CJ248" s="103">
        <f t="shared" si="100"/>
        <v>208427.22225000002</v>
      </c>
      <c r="CK248" s="103">
        <f t="shared" si="100"/>
        <v>217265.98350000003</v>
      </c>
      <c r="CL248" s="103">
        <f t="shared" si="100"/>
        <v>227657.08425000001</v>
      </c>
      <c r="CM248" s="103">
        <f t="shared" si="100"/>
        <v>220271.50425</v>
      </c>
      <c r="CN248" s="103">
        <f t="shared" si="100"/>
        <v>234054.50099999999</v>
      </c>
      <c r="CO248" s="103">
        <f t="shared" si="100"/>
        <v>235562.39025</v>
      </c>
      <c r="CP248" s="103">
        <f t="shared" si="100"/>
        <v>207490.34774999999</v>
      </c>
      <c r="CQ248" s="103">
        <f t="shared" si="100"/>
        <v>235203.36899999998</v>
      </c>
      <c r="CR248" s="103">
        <f t="shared" si="100"/>
        <v>246032.13375000001</v>
      </c>
      <c r="CS248" s="103">
        <f t="shared" ref="CD248:DV253" si="101">CS135</f>
        <v>243491.63100000002</v>
      </c>
      <c r="CT248" s="103">
        <f t="shared" si="101"/>
        <v>252220.97625000001</v>
      </c>
      <c r="CU248" s="103">
        <f t="shared" si="101"/>
        <v>242000.83799999999</v>
      </c>
      <c r="CV248" s="103">
        <f t="shared" si="101"/>
        <v>253981.89</v>
      </c>
      <c r="CW248" s="103">
        <f t="shared" si="101"/>
        <v>263651.52900000004</v>
      </c>
      <c r="CX248" s="103">
        <f t="shared" si="101"/>
        <v>265956.10349999997</v>
      </c>
      <c r="CY248" s="103">
        <f t="shared" si="101"/>
        <v>279995.54400000005</v>
      </c>
      <c r="CZ248" s="103">
        <f t="shared" si="101"/>
        <v>273010.01624999999</v>
      </c>
      <c r="DA248" s="103">
        <f t="shared" si="101"/>
        <v>296493.42524999997</v>
      </c>
      <c r="DB248" s="103">
        <f t="shared" si="101"/>
        <v>286146.77474999998</v>
      </c>
      <c r="DC248" s="103">
        <f t="shared" si="101"/>
        <v>290561.02649999998</v>
      </c>
      <c r="DD248" s="103">
        <f t="shared" si="101"/>
        <v>305585.21100000001</v>
      </c>
      <c r="DE248" s="103">
        <f t="shared" si="101"/>
        <v>311862.95399999997</v>
      </c>
      <c r="DF248" s="103">
        <f t="shared" si="101"/>
        <v>323177.25224999996</v>
      </c>
      <c r="DG248" s="103">
        <f t="shared" si="101"/>
        <v>318564.68400000001</v>
      </c>
      <c r="DH248" s="103">
        <f t="shared" si="101"/>
        <v>316475.52225000004</v>
      </c>
      <c r="DI248" s="103">
        <f t="shared" si="101"/>
        <v>317053.37550000002</v>
      </c>
      <c r="DJ248" s="103">
        <f t="shared" si="101"/>
        <v>326155.41900000005</v>
      </c>
      <c r="DK248" s="103">
        <f t="shared" si="101"/>
        <v>337353.46275000001</v>
      </c>
      <c r="DL248" s="103">
        <f t="shared" si="101"/>
        <v>340772.71275000001</v>
      </c>
      <c r="DM248" s="103">
        <f t="shared" si="101"/>
        <v>342697.75049999997</v>
      </c>
      <c r="DN248" s="103">
        <f t="shared" si="101"/>
        <v>336584.13150000002</v>
      </c>
      <c r="DO248" s="103">
        <f t="shared" si="101"/>
        <v>332053.62524999998</v>
      </c>
      <c r="DP248" s="103">
        <f t="shared" si="101"/>
        <v>341925</v>
      </c>
      <c r="DQ248" s="103">
        <f t="shared" si="101"/>
        <v>346205.90100000001</v>
      </c>
      <c r="DR248" s="103">
        <f t="shared" si="101"/>
        <v>334751.41350000002</v>
      </c>
      <c r="DS248" s="103">
        <f t="shared" si="101"/>
        <v>330186.71474999998</v>
      </c>
      <c r="DT248" s="103">
        <f t="shared" si="101"/>
        <v>349666.18199999997</v>
      </c>
      <c r="DU248" s="103">
        <f t="shared" si="101"/>
        <v>356956.02299999999</v>
      </c>
      <c r="DV248" s="103">
        <f t="shared" si="101"/>
        <v>366324.76799999998</v>
      </c>
    </row>
    <row r="249" spans="79:126" s="98" customFormat="1" ht="15" x14ac:dyDescent="0.25">
      <c r="CA249" s="99"/>
      <c r="CB249" s="99" t="s">
        <v>25</v>
      </c>
      <c r="CC249" s="103">
        <f t="shared" si="100"/>
        <v>145972.04496000003</v>
      </c>
      <c r="CD249" s="103">
        <f t="shared" si="101"/>
        <v>151634.07856000002</v>
      </c>
      <c r="CE249" s="103">
        <f t="shared" si="101"/>
        <v>155591.47864000002</v>
      </c>
      <c r="CF249" s="103">
        <f t="shared" si="101"/>
        <v>158329.13211999999</v>
      </c>
      <c r="CG249" s="103">
        <f t="shared" si="101"/>
        <v>149188.56192000001</v>
      </c>
      <c r="CH249" s="103">
        <f t="shared" si="101"/>
        <v>158798.96044</v>
      </c>
      <c r="CI249" s="103">
        <f t="shared" si="101"/>
        <v>161711.29368</v>
      </c>
      <c r="CJ249" s="103">
        <f t="shared" si="101"/>
        <v>168915.32792000001</v>
      </c>
      <c r="CK249" s="103">
        <f t="shared" si="101"/>
        <v>176902.40936000002</v>
      </c>
      <c r="CL249" s="103">
        <f t="shared" si="101"/>
        <v>187491.61688000002</v>
      </c>
      <c r="CM249" s="103">
        <f t="shared" si="101"/>
        <v>179564.76984000002</v>
      </c>
      <c r="CN249" s="103">
        <f t="shared" si="101"/>
        <v>193093.41608000002</v>
      </c>
      <c r="CO249" s="103">
        <f t="shared" si="101"/>
        <v>196159.34703999999</v>
      </c>
      <c r="CP249" s="103">
        <f t="shared" si="101"/>
        <v>166517.9988</v>
      </c>
      <c r="CQ249" s="103">
        <f t="shared" si="101"/>
        <v>192223.02900000004</v>
      </c>
      <c r="CR249" s="103">
        <f t="shared" si="101"/>
        <v>205534.83140000002</v>
      </c>
      <c r="CS249" s="103">
        <f t="shared" si="101"/>
        <v>201640.67744</v>
      </c>
      <c r="CT249" s="103">
        <f t="shared" si="101"/>
        <v>209703.05188000001</v>
      </c>
      <c r="CU249" s="103">
        <f t="shared" si="101"/>
        <v>201107.603</v>
      </c>
      <c r="CV249" s="103">
        <f t="shared" si="101"/>
        <v>213232.78771999999</v>
      </c>
      <c r="CW249" s="103">
        <f t="shared" si="101"/>
        <v>222545.02596</v>
      </c>
      <c r="CX249" s="103">
        <f t="shared" si="101"/>
        <v>225668.1796</v>
      </c>
      <c r="CY249" s="103">
        <f t="shared" si="101"/>
        <v>237407.86416000003</v>
      </c>
      <c r="CZ249" s="103">
        <f t="shared" si="101"/>
        <v>231857.26419999998</v>
      </c>
      <c r="DA249" s="103">
        <f t="shared" si="101"/>
        <v>253183.25352000003</v>
      </c>
      <c r="DB249" s="103">
        <f t="shared" si="101"/>
        <v>242877.14768000002</v>
      </c>
      <c r="DC249" s="103">
        <f t="shared" si="101"/>
        <v>247656.74731999997</v>
      </c>
      <c r="DD249" s="103">
        <f t="shared" si="101"/>
        <v>265001.24280000001</v>
      </c>
      <c r="DE249" s="103">
        <f t="shared" si="101"/>
        <v>266585.40752000001</v>
      </c>
      <c r="DF249" s="103">
        <f t="shared" si="101"/>
        <v>272705.22256000002</v>
      </c>
      <c r="DG249" s="103">
        <f t="shared" si="101"/>
        <v>276156.65367999999</v>
      </c>
      <c r="DH249" s="103">
        <f t="shared" si="101"/>
        <v>272205.27704000002</v>
      </c>
      <c r="DI249" s="103">
        <f t="shared" si="101"/>
        <v>271078.89376000001</v>
      </c>
      <c r="DJ249" s="103">
        <f t="shared" si="101"/>
        <v>279014.77596</v>
      </c>
      <c r="DK249" s="103">
        <f t="shared" si="101"/>
        <v>287107.26759999996</v>
      </c>
      <c r="DL249" s="103">
        <f t="shared" si="101"/>
        <v>290537.61667999998</v>
      </c>
      <c r="DM249" s="103">
        <f t="shared" si="101"/>
        <v>292498.2464</v>
      </c>
      <c r="DN249" s="103">
        <f t="shared" si="101"/>
        <v>292121.78140000004</v>
      </c>
      <c r="DO249" s="103">
        <f t="shared" si="101"/>
        <v>290359.9252</v>
      </c>
      <c r="DP249" s="103">
        <f t="shared" si="101"/>
        <v>301172</v>
      </c>
      <c r="DQ249" s="103">
        <f t="shared" si="101"/>
        <v>304527.05608000001</v>
      </c>
      <c r="DR249" s="103">
        <f t="shared" si="101"/>
        <v>292311.51976000005</v>
      </c>
      <c r="DS249" s="103">
        <f t="shared" si="101"/>
        <v>289393.16307999997</v>
      </c>
      <c r="DT249" s="103">
        <f t="shared" si="101"/>
        <v>307734.53788000002</v>
      </c>
      <c r="DU249" s="103">
        <f t="shared" si="101"/>
        <v>312733.99307999999</v>
      </c>
      <c r="DV249" s="103" t="e">
        <f t="shared" si="101"/>
        <v>#VALUE!</v>
      </c>
    </row>
    <row r="250" spans="79:126" s="98" customFormat="1" ht="15" x14ac:dyDescent="0.25">
      <c r="CA250" s="99"/>
      <c r="CB250" s="99" t="s">
        <v>27</v>
      </c>
      <c r="CC250" s="103">
        <f t="shared" si="100"/>
        <v>31533.448809999998</v>
      </c>
      <c r="CD250" s="103">
        <f t="shared" si="101"/>
        <v>33157.048330000005</v>
      </c>
      <c r="CE250" s="103">
        <f t="shared" si="101"/>
        <v>40460.393459999999</v>
      </c>
      <c r="CF250" s="103">
        <f t="shared" si="101"/>
        <v>37986.278830000003</v>
      </c>
      <c r="CG250" s="103">
        <f t="shared" si="101"/>
        <v>40205.687209999996</v>
      </c>
      <c r="CH250" s="103">
        <f t="shared" si="101"/>
        <v>38005.432739999997</v>
      </c>
      <c r="CI250" s="103">
        <f t="shared" si="101"/>
        <v>39614.36118</v>
      </c>
      <c r="CJ250" s="103">
        <f t="shared" si="101"/>
        <v>40876.074060000006</v>
      </c>
      <c r="CK250" s="103">
        <f t="shared" si="101"/>
        <v>41620.631370000003</v>
      </c>
      <c r="CL250" s="103">
        <f t="shared" si="101"/>
        <v>41017.079439999994</v>
      </c>
      <c r="CM250" s="103">
        <f t="shared" si="101"/>
        <v>41998.004150000001</v>
      </c>
      <c r="CN250" s="103">
        <f t="shared" si="101"/>
        <v>41699.284659999998</v>
      </c>
      <c r="CO250" s="103">
        <f t="shared" si="101"/>
        <v>39699.534950000001</v>
      </c>
      <c r="CP250" s="103">
        <f t="shared" si="101"/>
        <v>42751.527120000006</v>
      </c>
      <c r="CQ250" s="103">
        <f t="shared" si="101"/>
        <v>43992.863500000007</v>
      </c>
      <c r="CR250" s="103">
        <f t="shared" si="101"/>
        <v>40521.115429999998</v>
      </c>
      <c r="CS250" s="103">
        <f t="shared" si="101"/>
        <v>42109.667369999996</v>
      </c>
      <c r="CT250" s="103">
        <f t="shared" si="101"/>
        <v>42717.294600000001</v>
      </c>
      <c r="CU250" s="103">
        <f t="shared" si="101"/>
        <v>41093.287550000001</v>
      </c>
      <c r="CV250" s="103">
        <f t="shared" si="101"/>
        <v>40786.00993</v>
      </c>
      <c r="CW250" s="103">
        <f t="shared" si="101"/>
        <v>41054.572199999995</v>
      </c>
      <c r="CX250" s="103">
        <f t="shared" si="101"/>
        <v>40180.42035</v>
      </c>
      <c r="CY250" s="103">
        <f t="shared" si="101"/>
        <v>42469.923889999998</v>
      </c>
      <c r="CZ250" s="103">
        <f t="shared" si="101"/>
        <v>41067.205630000004</v>
      </c>
      <c r="DA250" s="103">
        <f t="shared" si="101"/>
        <v>43402.352530000004</v>
      </c>
      <c r="DB250" s="103">
        <f t="shared" si="101"/>
        <v>43119.119179999994</v>
      </c>
      <c r="DC250" s="103">
        <f t="shared" si="101"/>
        <v>42877.453889999997</v>
      </c>
      <c r="DD250" s="103">
        <f t="shared" si="101"/>
        <v>40960.840300000003</v>
      </c>
      <c r="DE250" s="103">
        <f t="shared" si="101"/>
        <v>45122.129130000001</v>
      </c>
      <c r="DF250" s="103">
        <f t="shared" si="101"/>
        <v>49679.129589999997</v>
      </c>
      <c r="DG250" s="103">
        <f t="shared" si="101"/>
        <v>43030.685170000004</v>
      </c>
      <c r="DH250" s="103">
        <f t="shared" si="101"/>
        <v>44572.371160000002</v>
      </c>
      <c r="DI250" s="103">
        <f t="shared" si="101"/>
        <v>46084.307459999996</v>
      </c>
      <c r="DJ250" s="103">
        <f t="shared" si="101"/>
        <v>47273.072469999999</v>
      </c>
      <c r="DK250" s="103">
        <f t="shared" si="101"/>
        <v>50340.550779999998</v>
      </c>
      <c r="DL250" s="103">
        <f t="shared" si="101"/>
        <v>50344.218549999998</v>
      </c>
      <c r="DM250" s="103">
        <f t="shared" si="101"/>
        <v>50328.732410000004</v>
      </c>
      <c r="DN250" s="103">
        <f t="shared" si="101"/>
        <v>44693.8151</v>
      </c>
      <c r="DO250" s="103">
        <f t="shared" si="101"/>
        <v>41780.790659999999</v>
      </c>
      <c r="DP250" s="103">
        <f t="shared" si="101"/>
        <v>40753</v>
      </c>
      <c r="DQ250" s="103">
        <f t="shared" si="101"/>
        <v>41680.945810000005</v>
      </c>
      <c r="DR250" s="103">
        <f t="shared" si="101"/>
        <v>42638.641309999999</v>
      </c>
      <c r="DS250" s="103">
        <f t="shared" si="101"/>
        <v>40773.784030000003</v>
      </c>
      <c r="DT250" s="103">
        <f t="shared" si="101"/>
        <v>41644.675640000001</v>
      </c>
      <c r="DU250" s="103">
        <f t="shared" si="101"/>
        <v>44187.662839999997</v>
      </c>
      <c r="DV250" s="103" t="e">
        <f t="shared" si="101"/>
        <v>#VALUE!</v>
      </c>
    </row>
    <row r="251" spans="79:126" ht="15" x14ac:dyDescent="0.25">
      <c r="CA251" s="97"/>
      <c r="CB251" s="99" t="s">
        <v>29</v>
      </c>
      <c r="CC251" s="103">
        <f t="shared" si="100"/>
        <v>305395.93927999999</v>
      </c>
      <c r="CD251" s="103">
        <f t="shared" si="101"/>
        <v>291712.80740000005</v>
      </c>
      <c r="CE251" s="103">
        <f t="shared" si="101"/>
        <v>295459.7868</v>
      </c>
      <c r="CF251" s="103">
        <f t="shared" si="101"/>
        <v>309104.87828</v>
      </c>
      <c r="CG251" s="103">
        <f t="shared" si="101"/>
        <v>320330.60031999997</v>
      </c>
      <c r="CH251" s="103">
        <f t="shared" si="101"/>
        <v>308884.24395999999</v>
      </c>
      <c r="CI251" s="103">
        <f t="shared" si="101"/>
        <v>315324.48368</v>
      </c>
      <c r="CJ251" s="103">
        <f t="shared" si="101"/>
        <v>325070.43416</v>
      </c>
      <c r="CK251" s="103">
        <f t="shared" si="101"/>
        <v>338026.99439999997</v>
      </c>
      <c r="CL251" s="103">
        <f t="shared" si="101"/>
        <v>350983.55464000005</v>
      </c>
      <c r="CM251" s="103">
        <f t="shared" si="101"/>
        <v>364191.18152000004</v>
      </c>
      <c r="CN251" s="103">
        <f t="shared" si="101"/>
        <v>369417.93247999996</v>
      </c>
      <c r="CO251" s="103">
        <f t="shared" si="101"/>
        <v>342310.34344000003</v>
      </c>
      <c r="CP251" s="103">
        <f t="shared" si="101"/>
        <v>324663.40187999996</v>
      </c>
      <c r="CQ251" s="103">
        <f t="shared" si="101"/>
        <v>354818.02696000005</v>
      </c>
      <c r="CR251" s="103">
        <f t="shared" si="101"/>
        <v>345178.58960000001</v>
      </c>
      <c r="CS251" s="103">
        <f t="shared" si="101"/>
        <v>314468.57468000002</v>
      </c>
      <c r="CT251" s="103">
        <f t="shared" si="101"/>
        <v>316359.18256000004</v>
      </c>
      <c r="CU251" s="103">
        <f t="shared" si="101"/>
        <v>335272.86943999998</v>
      </c>
      <c r="CV251" s="103">
        <f t="shared" si="101"/>
        <v>324659.59784</v>
      </c>
      <c r="CW251" s="103">
        <f t="shared" si="101"/>
        <v>337502.03688000003</v>
      </c>
      <c r="CX251" s="103">
        <f t="shared" si="101"/>
        <v>346148.61980000004</v>
      </c>
      <c r="CY251" s="103">
        <f t="shared" si="101"/>
        <v>332587.21720000001</v>
      </c>
      <c r="CZ251" s="103">
        <f t="shared" si="101"/>
        <v>336904.8026</v>
      </c>
      <c r="DA251" s="103">
        <f t="shared" si="101"/>
        <v>342093.51316000003</v>
      </c>
      <c r="DB251" s="103">
        <f t="shared" si="101"/>
        <v>337125.43692000001</v>
      </c>
      <c r="DC251" s="103">
        <f t="shared" si="101"/>
        <v>345520.95319999999</v>
      </c>
      <c r="DD251" s="103">
        <f t="shared" si="101"/>
        <v>363110.83416000003</v>
      </c>
      <c r="DE251" s="103">
        <f t="shared" si="101"/>
        <v>359070.94368000003</v>
      </c>
      <c r="DF251" s="103">
        <f t="shared" si="101"/>
        <v>345209.02192000003</v>
      </c>
      <c r="DG251" s="103">
        <f t="shared" si="101"/>
        <v>363787.95328000002</v>
      </c>
      <c r="DH251" s="103">
        <f t="shared" si="101"/>
        <v>383044.00376000005</v>
      </c>
      <c r="DI251" s="103">
        <f t="shared" si="101"/>
        <v>352273.12420000002</v>
      </c>
      <c r="DJ251" s="103">
        <f t="shared" si="101"/>
        <v>356472.78436000005</v>
      </c>
      <c r="DK251" s="103">
        <f t="shared" si="101"/>
        <v>362521.20796000003</v>
      </c>
      <c r="DL251" s="103">
        <f t="shared" si="101"/>
        <v>373636.61284000002</v>
      </c>
      <c r="DM251" s="103">
        <f t="shared" si="101"/>
        <v>390336.34844000003</v>
      </c>
      <c r="DN251" s="103">
        <f t="shared" si="101"/>
        <v>392881.2512</v>
      </c>
      <c r="DO251" s="103">
        <f t="shared" si="101"/>
        <v>402665.24208000005</v>
      </c>
      <c r="DP251" s="103">
        <f t="shared" si="101"/>
        <v>380404</v>
      </c>
      <c r="DQ251" s="103">
        <f t="shared" si="101"/>
        <v>391196.06148000003</v>
      </c>
      <c r="DR251" s="103">
        <f t="shared" si="101"/>
        <v>421510.45623999997</v>
      </c>
      <c r="DS251" s="103">
        <f t="shared" si="101"/>
        <v>457093.44640000002</v>
      </c>
      <c r="DT251" s="103">
        <f t="shared" si="101"/>
        <v>484596.65560000006</v>
      </c>
      <c r="DU251" s="103">
        <f t="shared" si="101"/>
        <v>532744.38988000003</v>
      </c>
      <c r="DV251" s="103">
        <f t="shared" si="101"/>
        <v>481762.6458</v>
      </c>
    </row>
    <row r="252" spans="79:126" s="98" customFormat="1" ht="15" x14ac:dyDescent="0.25">
      <c r="CA252" s="99"/>
      <c r="CB252" s="99" t="s">
        <v>31</v>
      </c>
      <c r="CC252" s="103">
        <f t="shared" si="100"/>
        <v>245707.61838</v>
      </c>
      <c r="CD252" s="103">
        <f t="shared" si="101"/>
        <v>243205.05320999998</v>
      </c>
      <c r="CE252" s="103">
        <f t="shared" si="101"/>
        <v>241630.60649000001</v>
      </c>
      <c r="CF252" s="103">
        <f t="shared" si="101"/>
        <v>240127.72553</v>
      </c>
      <c r="CG252" s="103">
        <f t="shared" si="101"/>
        <v>235648.15623999998</v>
      </c>
      <c r="CH252" s="103">
        <f t="shared" si="101"/>
        <v>222958.65242000003</v>
      </c>
      <c r="CI252" s="103">
        <f t="shared" si="101"/>
        <v>225740.77134000001</v>
      </c>
      <c r="CJ252" s="103">
        <f t="shared" si="101"/>
        <v>230889.03320000001</v>
      </c>
      <c r="CK252" s="103">
        <f t="shared" si="101"/>
        <v>233521.31131000002</v>
      </c>
      <c r="CL252" s="103">
        <f t="shared" si="101"/>
        <v>229169.21853000001</v>
      </c>
      <c r="CM252" s="103">
        <f t="shared" si="101"/>
        <v>225101.15236000001</v>
      </c>
      <c r="CN252" s="103">
        <f t="shared" si="101"/>
        <v>221120.30695999999</v>
      </c>
      <c r="CO252" s="103">
        <f t="shared" si="101"/>
        <v>210700.77958999999</v>
      </c>
      <c r="CP252" s="103">
        <f t="shared" si="101"/>
        <v>206764.66279</v>
      </c>
      <c r="CQ252" s="103">
        <f t="shared" si="101"/>
        <v>221111.36124</v>
      </c>
      <c r="CR252" s="103">
        <f t="shared" si="101"/>
        <v>220223.49853000001</v>
      </c>
      <c r="CS252" s="103">
        <f t="shared" si="101"/>
        <v>211821.23101999998</v>
      </c>
      <c r="CT252" s="103">
        <f t="shared" si="101"/>
        <v>217264.70164000001</v>
      </c>
      <c r="CU252" s="103">
        <f t="shared" si="101"/>
        <v>220330.84716999999</v>
      </c>
      <c r="CV252" s="103">
        <f t="shared" si="101"/>
        <v>210474.90015999999</v>
      </c>
      <c r="CW252" s="103">
        <f t="shared" si="101"/>
        <v>213496.31709</v>
      </c>
      <c r="CX252" s="103">
        <f t="shared" si="101"/>
        <v>218116.78147000002</v>
      </c>
      <c r="CY252" s="103">
        <f t="shared" si="101"/>
        <v>213138.48829000001</v>
      </c>
      <c r="CZ252" s="103">
        <f t="shared" si="101"/>
        <v>212416.1214</v>
      </c>
      <c r="DA252" s="103">
        <f t="shared" si="101"/>
        <v>210944.55046</v>
      </c>
      <c r="DB252" s="103">
        <f t="shared" si="101"/>
        <v>214272.35830000002</v>
      </c>
      <c r="DC252" s="103">
        <f t="shared" si="101"/>
        <v>217309.43024000002</v>
      </c>
      <c r="DD252" s="103">
        <f t="shared" si="101"/>
        <v>219396.01943000001</v>
      </c>
      <c r="DE252" s="103">
        <f t="shared" si="101"/>
        <v>212943.91888000001</v>
      </c>
      <c r="DF252" s="103">
        <f t="shared" si="101"/>
        <v>210266.91217</v>
      </c>
      <c r="DG252" s="103">
        <f t="shared" si="101"/>
        <v>224000.82879999999</v>
      </c>
      <c r="DH252" s="103">
        <f t="shared" si="101"/>
        <v>227711.06617000003</v>
      </c>
      <c r="DI252" s="103">
        <f t="shared" si="101"/>
        <v>212141.04050999999</v>
      </c>
      <c r="DJ252" s="103">
        <f t="shared" si="101"/>
        <v>211087.68197999999</v>
      </c>
      <c r="DK252" s="103">
        <f t="shared" si="101"/>
        <v>211141.35629999998</v>
      </c>
      <c r="DL252" s="103">
        <f t="shared" si="101"/>
        <v>208605.24468</v>
      </c>
      <c r="DM252" s="103">
        <f t="shared" si="101"/>
        <v>207332.71601</v>
      </c>
      <c r="DN252" s="103">
        <f t="shared" si="101"/>
        <v>210682.88815000001</v>
      </c>
      <c r="DO252" s="103">
        <f t="shared" si="101"/>
        <v>217054.47722</v>
      </c>
      <c r="DP252" s="103">
        <f t="shared" si="101"/>
        <v>223643</v>
      </c>
      <c r="DQ252" s="103">
        <f t="shared" si="101"/>
        <v>227143.01294999997</v>
      </c>
      <c r="DR252" s="103">
        <f t="shared" si="101"/>
        <v>238009.82632000002</v>
      </c>
      <c r="DS252" s="103">
        <f t="shared" si="101"/>
        <v>261715.98432000002</v>
      </c>
      <c r="DT252" s="103">
        <f t="shared" si="101"/>
        <v>287045.7905</v>
      </c>
      <c r="DU252" s="103">
        <f t="shared" si="101"/>
        <v>322815.25192000001</v>
      </c>
      <c r="DV252" s="103" t="e">
        <f t="shared" si="101"/>
        <v>#VALUE!</v>
      </c>
    </row>
    <row r="253" spans="79:126" s="98" customFormat="1" ht="15" x14ac:dyDescent="0.25">
      <c r="CA253" s="99"/>
      <c r="CB253" s="99" t="s">
        <v>33</v>
      </c>
      <c r="CC253" s="103">
        <f t="shared" si="100"/>
        <v>75014.686799999996</v>
      </c>
      <c r="CD253" s="103">
        <f t="shared" si="101"/>
        <v>69200.735489999992</v>
      </c>
      <c r="CE253" s="103">
        <f t="shared" si="101"/>
        <v>69393.803339999999</v>
      </c>
      <c r="CF253" s="103">
        <f t="shared" si="101"/>
        <v>77262.622740000006</v>
      </c>
      <c r="CG253" s="103">
        <f t="shared" si="101"/>
        <v>82476.498300000007</v>
      </c>
      <c r="CH253" s="103">
        <f t="shared" si="101"/>
        <v>78299.971080000018</v>
      </c>
      <c r="CI253" s="103">
        <f t="shared" si="101"/>
        <v>79287.226139999999</v>
      </c>
      <c r="CJ253" s="103">
        <f t="shared" si="101"/>
        <v>79520.994779999994</v>
      </c>
      <c r="CK253" s="103">
        <f t="shared" si="101"/>
        <v>82738.444410000011</v>
      </c>
      <c r="CL253" s="103">
        <f t="shared" si="101"/>
        <v>93245.509890000001</v>
      </c>
      <c r="CM253" s="103">
        <f t="shared" si="101"/>
        <v>93402.051390000008</v>
      </c>
      <c r="CN253" s="103">
        <f t="shared" si="101"/>
        <v>91404.581849999988</v>
      </c>
      <c r="CO253" s="103">
        <f t="shared" si="101"/>
        <v>77538.135779999997</v>
      </c>
      <c r="CP253" s="103">
        <f t="shared" si="101"/>
        <v>78571.309679999991</v>
      </c>
      <c r="CQ253" s="103">
        <f t="shared" si="101"/>
        <v>89534.43273</v>
      </c>
      <c r="CR253" s="103">
        <f t="shared" si="101"/>
        <v>86352.465840000004</v>
      </c>
      <c r="CS253" s="103">
        <f t="shared" si="101"/>
        <v>86100.955830000006</v>
      </c>
      <c r="CT253" s="103">
        <f t="shared" si="101"/>
        <v>85947.545159999994</v>
      </c>
      <c r="CU253" s="103">
        <f t="shared" si="101"/>
        <v>95502.83832000001</v>
      </c>
      <c r="CV253" s="103">
        <f t="shared" si="101"/>
        <v>96633.067949999997</v>
      </c>
      <c r="CW253" s="103">
        <f t="shared" si="101"/>
        <v>101406.54008999999</v>
      </c>
      <c r="CX253" s="103">
        <f t="shared" si="101"/>
        <v>105502.70933999999</v>
      </c>
      <c r="CY253" s="103">
        <f t="shared" si="101"/>
        <v>103468.71345</v>
      </c>
      <c r="CZ253" s="103">
        <f t="shared" si="101"/>
        <v>100037.32377</v>
      </c>
      <c r="DA253" s="103">
        <f t="shared" si="101"/>
        <v>108056.42301</v>
      </c>
      <c r="DB253" s="103">
        <f t="shared" si="101"/>
        <v>105728.12910000001</v>
      </c>
      <c r="DC253" s="103">
        <f t="shared" si="101"/>
        <v>108705.54843000001</v>
      </c>
      <c r="DD253" s="103">
        <f t="shared" si="101"/>
        <v>112126.50201</v>
      </c>
      <c r="DE253" s="103">
        <f t="shared" si="101"/>
        <v>114312.86495999999</v>
      </c>
      <c r="DF253" s="103">
        <f t="shared" si="101"/>
        <v>111752.88962999999</v>
      </c>
      <c r="DG253" s="103">
        <f t="shared" si="101"/>
        <v>113314.13019</v>
      </c>
      <c r="DH253" s="103">
        <f t="shared" si="101"/>
        <v>112233.99384</v>
      </c>
      <c r="DI253" s="103">
        <f t="shared" si="101"/>
        <v>107296.67493000001</v>
      </c>
      <c r="DJ253" s="103">
        <f t="shared" si="101"/>
        <v>107644.19706000001</v>
      </c>
      <c r="DK253" s="103">
        <f t="shared" si="101"/>
        <v>111648.52863</v>
      </c>
      <c r="DL253" s="103">
        <f t="shared" si="101"/>
        <v>118066.73013000001</v>
      </c>
      <c r="DM253" s="103">
        <f t="shared" si="101"/>
        <v>123893.20475999999</v>
      </c>
      <c r="DN253" s="103">
        <f t="shared" si="101"/>
        <v>120110.11851</v>
      </c>
      <c r="DO253" s="103">
        <f t="shared" si="101"/>
        <v>119660.3226</v>
      </c>
      <c r="DP253" s="103">
        <f t="shared" si="101"/>
        <v>104361</v>
      </c>
      <c r="DQ253" s="103">
        <f t="shared" si="101"/>
        <v>105450.52884</v>
      </c>
      <c r="DR253" s="103">
        <f t="shared" si="101"/>
        <v>113469.62808000001</v>
      </c>
      <c r="DS253" s="103">
        <f t="shared" si="101"/>
        <v>111558.77817000001</v>
      </c>
      <c r="DT253" s="103">
        <f t="shared" si="101"/>
        <v>109849.34499</v>
      </c>
      <c r="DU253" s="103">
        <f t="shared" si="101"/>
        <v>115362.73662000001</v>
      </c>
      <c r="DV253" s="103" t="e">
        <f t="shared" si="101"/>
        <v>#VALUE!</v>
      </c>
    </row>
    <row r="254" spans="79:126" s="98" customFormat="1" ht="15" x14ac:dyDescent="0.25">
      <c r="CA254" s="99"/>
      <c r="CB254" s="99" t="s">
        <v>35</v>
      </c>
      <c r="CC254" s="103">
        <f t="shared" si="100"/>
        <v>16016.06</v>
      </c>
      <c r="CD254" s="103">
        <f t="shared" ref="CD254:DV254" si="102">CD141</f>
        <v>14855.923999999999</v>
      </c>
      <c r="CE254" s="103">
        <f t="shared" si="102"/>
        <v>17185.627999999997</v>
      </c>
      <c r="CF254" s="103">
        <f t="shared" si="102"/>
        <v>17697.576000000001</v>
      </c>
      <c r="CG254" s="103">
        <f t="shared" si="102"/>
        <v>20897.644</v>
      </c>
      <c r="CH254" s="103">
        <f t="shared" si="102"/>
        <v>23182.284</v>
      </c>
      <c r="CI254" s="103">
        <f t="shared" si="102"/>
        <v>25095.932000000001</v>
      </c>
      <c r="CJ254" s="103">
        <f t="shared" si="102"/>
        <v>28671.707999999999</v>
      </c>
      <c r="CK254" s="103">
        <f t="shared" si="102"/>
        <v>32411.496000000003</v>
      </c>
      <c r="CL254" s="103">
        <f t="shared" si="102"/>
        <v>33465.26</v>
      </c>
      <c r="CM254" s="103">
        <f t="shared" si="102"/>
        <v>43859.847999999998</v>
      </c>
      <c r="CN254" s="103">
        <f t="shared" si="102"/>
        <v>51368.767999999996</v>
      </c>
      <c r="CO254" s="103">
        <f t="shared" si="102"/>
        <v>48106.343999999997</v>
      </c>
      <c r="CP254" s="103">
        <f t="shared" si="102"/>
        <v>38387.716</v>
      </c>
      <c r="CQ254" s="103">
        <f t="shared" si="102"/>
        <v>42943.372000000003</v>
      </c>
      <c r="CR254" s="103">
        <f t="shared" si="102"/>
        <v>38715.740000000005</v>
      </c>
      <c r="CS254" s="103">
        <f t="shared" si="102"/>
        <v>24030.639999999999</v>
      </c>
      <c r="CT254" s="103">
        <f t="shared" si="102"/>
        <v>22604.311999999998</v>
      </c>
      <c r="CU254" s="103">
        <f t="shared" si="102"/>
        <v>25477.928</v>
      </c>
      <c r="CV254" s="103">
        <f t="shared" si="102"/>
        <v>22974.78</v>
      </c>
      <c r="CW254" s="103">
        <f t="shared" si="102"/>
        <v>25952.671999999999</v>
      </c>
      <c r="CX254" s="103">
        <f t="shared" si="102"/>
        <v>26033.368000000002</v>
      </c>
      <c r="CY254" s="103">
        <f t="shared" si="102"/>
        <v>21874.903999999999</v>
      </c>
      <c r="CZ254" s="103">
        <f t="shared" si="102"/>
        <v>27388.956000000002</v>
      </c>
      <c r="DA254" s="103">
        <f t="shared" si="102"/>
        <v>25564.911999999997</v>
      </c>
      <c r="DB254" s="103">
        <f t="shared" si="102"/>
        <v>22702.824000000001</v>
      </c>
      <c r="DC254" s="103">
        <f t="shared" si="102"/>
        <v>24192.032000000003</v>
      </c>
      <c r="DD254" s="103">
        <f t="shared" si="102"/>
        <v>31506.548000000003</v>
      </c>
      <c r="DE254" s="103">
        <f t="shared" si="102"/>
        <v>30990.408000000003</v>
      </c>
      <c r="DF254" s="103">
        <f t="shared" si="102"/>
        <v>25488.408000000003</v>
      </c>
      <c r="DG254" s="103">
        <f t="shared" si="102"/>
        <v>28457.392000000003</v>
      </c>
      <c r="DH254" s="103">
        <f t="shared" si="102"/>
        <v>44052.68</v>
      </c>
      <c r="DI254" s="103">
        <f t="shared" si="102"/>
        <v>34825.039999999994</v>
      </c>
      <c r="DJ254" s="103">
        <f t="shared" si="102"/>
        <v>39486.020000000004</v>
      </c>
      <c r="DK254" s="103">
        <f t="shared" si="102"/>
        <v>42656.744000000006</v>
      </c>
      <c r="DL254" s="103">
        <f t="shared" si="102"/>
        <v>53528.172000000006</v>
      </c>
      <c r="DM254" s="103">
        <f t="shared" si="102"/>
        <v>69863.347999999998</v>
      </c>
      <c r="DN254" s="103">
        <f t="shared" si="102"/>
        <v>71421.724000000002</v>
      </c>
      <c r="DO254" s="103">
        <f t="shared" si="102"/>
        <v>74541.62</v>
      </c>
      <c r="DP254" s="103">
        <f t="shared" si="102"/>
        <v>52400</v>
      </c>
      <c r="DQ254" s="103">
        <f t="shared" si="102"/>
        <v>59266.495999999999</v>
      </c>
      <c r="DR254" s="103">
        <f t="shared" si="102"/>
        <v>72992.152000000002</v>
      </c>
      <c r="DS254" s="103">
        <f t="shared" si="102"/>
        <v>87390.1</v>
      </c>
      <c r="DT254" s="103">
        <f t="shared" si="102"/>
        <v>89979.708000000013</v>
      </c>
      <c r="DU254" s="103">
        <f t="shared" si="102"/>
        <v>95604.848000000013</v>
      </c>
      <c r="DV254" s="103" t="e">
        <f t="shared" si="102"/>
        <v>#VALUE!</v>
      </c>
    </row>
    <row r="255" spans="79:126" ht="15" x14ac:dyDescent="0.25">
      <c r="CA255" s="97"/>
      <c r="CB255" s="97" t="str">
        <f>BV142</f>
        <v xml:space="preserve">  Construction</v>
      </c>
      <c r="CC255" s="103">
        <f t="shared" ref="CC255:DV255" si="103">CC142</f>
        <v>704936.96111999999</v>
      </c>
      <c r="CD255" s="103">
        <f t="shared" si="103"/>
        <v>782395.85136000009</v>
      </c>
      <c r="CE255" s="103">
        <f t="shared" si="103"/>
        <v>854511.99719999998</v>
      </c>
      <c r="CF255" s="103">
        <f t="shared" si="103"/>
        <v>864772.24716000003</v>
      </c>
      <c r="CG255" s="103">
        <f t="shared" si="103"/>
        <v>761341.07700000005</v>
      </c>
      <c r="CH255" s="103">
        <f t="shared" si="103"/>
        <v>681101.77896000003</v>
      </c>
      <c r="CI255" s="103">
        <f t="shared" si="103"/>
        <v>733624.22748</v>
      </c>
      <c r="CJ255" s="103">
        <f t="shared" si="103"/>
        <v>791598.45600000001</v>
      </c>
      <c r="CK255" s="103">
        <f t="shared" si="103"/>
        <v>855177.11436000001</v>
      </c>
      <c r="CL255" s="103">
        <f t="shared" si="103"/>
        <v>871739.62200000009</v>
      </c>
      <c r="CM255" s="103">
        <f t="shared" si="103"/>
        <v>787869.4384799999</v>
      </c>
      <c r="CN255" s="103">
        <f t="shared" si="103"/>
        <v>775886.42604000005</v>
      </c>
      <c r="CO255" s="103">
        <f t="shared" si="103"/>
        <v>723636.56652000011</v>
      </c>
      <c r="CP255" s="103">
        <f t="shared" si="103"/>
        <v>800561.18231999991</v>
      </c>
      <c r="CQ255" s="103">
        <f t="shared" si="103"/>
        <v>915593.74031999987</v>
      </c>
      <c r="CR255" s="103">
        <f t="shared" si="103"/>
        <v>984962.18903999997</v>
      </c>
      <c r="CS255" s="103">
        <f t="shared" si="103"/>
        <v>1029241.5461999999</v>
      </c>
      <c r="CT255" s="103">
        <f t="shared" si="103"/>
        <v>1055192.0190000001</v>
      </c>
      <c r="CU255" s="103">
        <f t="shared" si="103"/>
        <v>1045705.9218000001</v>
      </c>
      <c r="CV255" s="103">
        <f t="shared" si="103"/>
        <v>1032643.4569199999</v>
      </c>
      <c r="CW255" s="103">
        <f t="shared" si="103"/>
        <v>1011130.73304</v>
      </c>
      <c r="CX255" s="103">
        <f t="shared" si="103"/>
        <v>924447.43104000005</v>
      </c>
      <c r="CY255" s="103">
        <f t="shared" si="103"/>
        <v>956569.31880000012</v>
      </c>
      <c r="CZ255" s="103">
        <f t="shared" si="103"/>
        <v>987949.76448000001</v>
      </c>
      <c r="DA255" s="103">
        <f t="shared" si="103"/>
        <v>1035140.37216</v>
      </c>
      <c r="DB255" s="103">
        <f t="shared" si="103"/>
        <v>1049282.28948</v>
      </c>
      <c r="DC255" s="103">
        <f t="shared" si="103"/>
        <v>1126566.72276</v>
      </c>
      <c r="DD255" s="103">
        <f t="shared" si="103"/>
        <v>1169941.0844400001</v>
      </c>
      <c r="DE255" s="103">
        <f t="shared" si="103"/>
        <v>1236212.92212</v>
      </c>
      <c r="DF255" s="103">
        <f t="shared" si="103"/>
        <v>1288506.39588</v>
      </c>
      <c r="DG255" s="103">
        <f t="shared" si="103"/>
        <v>1344637.92276</v>
      </c>
      <c r="DH255" s="103">
        <f t="shared" si="103"/>
        <v>1355661.4219200001</v>
      </c>
      <c r="DI255" s="103">
        <f t="shared" si="103"/>
        <v>1337016.3343199999</v>
      </c>
      <c r="DJ255" s="103">
        <f t="shared" si="103"/>
        <v>1380227.1425999999</v>
      </c>
      <c r="DK255" s="103">
        <f t="shared" si="103"/>
        <v>1435584.5167200002</v>
      </c>
      <c r="DL255" s="103">
        <f t="shared" si="103"/>
        <v>1472056.9249200001</v>
      </c>
      <c r="DM255" s="103">
        <f t="shared" si="103"/>
        <v>1437361.797</v>
      </c>
      <c r="DN255" s="103">
        <f t="shared" si="103"/>
        <v>1358856.165</v>
      </c>
      <c r="DO255" s="103">
        <f t="shared" si="103"/>
        <v>1256787.9398399999</v>
      </c>
      <c r="DP255" s="103">
        <f t="shared" si="103"/>
        <v>1090356</v>
      </c>
      <c r="DQ255" s="103">
        <f t="shared" si="103"/>
        <v>1007968.7006399999</v>
      </c>
      <c r="DR255" s="103">
        <f t="shared" si="103"/>
        <v>978234.69252000004</v>
      </c>
      <c r="DS255" s="103">
        <f t="shared" si="103"/>
        <v>1012112.05344</v>
      </c>
      <c r="DT255" s="103">
        <f t="shared" si="103"/>
        <v>1038869.3896800001</v>
      </c>
      <c r="DU255" s="103">
        <f t="shared" si="103"/>
        <v>1071133.0237199999</v>
      </c>
      <c r="DV255" s="103">
        <f t="shared" si="103"/>
        <v>1162210.4604</v>
      </c>
    </row>
    <row r="256" spans="79:126" ht="15" x14ac:dyDescent="0.25">
      <c r="CA256" s="97"/>
      <c r="CB256" s="97" t="str">
        <f>BV143</f>
        <v xml:space="preserve">    Sum of Nonmanufacturing Sectors</v>
      </c>
      <c r="CC256" s="103">
        <f t="shared" ref="CC256:DV256" si="104">CC143</f>
        <v>1701711.0056</v>
      </c>
      <c r="CD256" s="103">
        <f t="shared" si="104"/>
        <v>1770465.9118500003</v>
      </c>
      <c r="CE256" s="103">
        <f t="shared" si="104"/>
        <v>1868190.6501799999</v>
      </c>
      <c r="CF256" s="103">
        <f t="shared" si="104"/>
        <v>1900423.8966600001</v>
      </c>
      <c r="CG256" s="103">
        <f t="shared" si="104"/>
        <v>1796840.82149</v>
      </c>
      <c r="CH256" s="103">
        <f t="shared" si="104"/>
        <v>1706915.0011</v>
      </c>
      <c r="CI256" s="103">
        <f t="shared" si="104"/>
        <v>1780318.4237500001</v>
      </c>
      <c r="CJ256" s="103">
        <f t="shared" si="104"/>
        <v>1873969.2503700003</v>
      </c>
      <c r="CK256" s="103">
        <f t="shared" si="104"/>
        <v>1977664.3847100001</v>
      </c>
      <c r="CL256" s="103">
        <f t="shared" si="104"/>
        <v>2034768.9456300004</v>
      </c>
      <c r="CM256" s="103">
        <f t="shared" si="104"/>
        <v>1956257.9499899996</v>
      </c>
      <c r="CN256" s="103">
        <f t="shared" si="104"/>
        <v>1978045.21707</v>
      </c>
      <c r="CO256" s="103">
        <f t="shared" si="104"/>
        <v>1873713.44157</v>
      </c>
      <c r="CP256" s="103">
        <f t="shared" si="104"/>
        <v>1865708.1463399997</v>
      </c>
      <c r="CQ256" s="103">
        <f t="shared" si="104"/>
        <v>2095420.1947499998</v>
      </c>
      <c r="CR256" s="103">
        <f t="shared" si="104"/>
        <v>2167520.5635899999</v>
      </c>
      <c r="CS256" s="103">
        <f t="shared" si="104"/>
        <v>2152904.9235399999</v>
      </c>
      <c r="CT256" s="103">
        <f t="shared" si="104"/>
        <v>2202009.0830899999</v>
      </c>
      <c r="CU256" s="103">
        <f t="shared" si="104"/>
        <v>2206492.1332800002</v>
      </c>
      <c r="CV256" s="103">
        <f t="shared" si="104"/>
        <v>2195386.49052</v>
      </c>
      <c r="CW256" s="103">
        <f t="shared" si="104"/>
        <v>2216739.4262600001</v>
      </c>
      <c r="CX256" s="103">
        <f t="shared" si="104"/>
        <v>2152053.6131000002</v>
      </c>
      <c r="CY256" s="103">
        <f t="shared" si="104"/>
        <v>2187511.9737900002</v>
      </c>
      <c r="CZ256" s="103">
        <f t="shared" si="104"/>
        <v>2210631.4543300001</v>
      </c>
      <c r="DA256" s="103">
        <f t="shared" si="104"/>
        <v>2314878.8020900004</v>
      </c>
      <c r="DB256" s="103">
        <f t="shared" si="104"/>
        <v>2301254.0794100002</v>
      </c>
      <c r="DC256" s="103">
        <f t="shared" si="104"/>
        <v>2403389.9143399997</v>
      </c>
      <c r="DD256" s="103">
        <f t="shared" si="104"/>
        <v>2507628.2821400003</v>
      </c>
      <c r="DE256" s="103">
        <f t="shared" si="104"/>
        <v>2577101.5482900003</v>
      </c>
      <c r="DF256" s="103">
        <f t="shared" si="104"/>
        <v>2626785.2319999998</v>
      </c>
      <c r="DG256" s="103">
        <f t="shared" si="104"/>
        <v>2711950.24988</v>
      </c>
      <c r="DH256" s="103">
        <f t="shared" si="104"/>
        <v>2755956.3361400003</v>
      </c>
      <c r="DI256" s="103">
        <f t="shared" si="104"/>
        <v>2677768.7906799996</v>
      </c>
      <c r="DJ256" s="103">
        <f t="shared" si="104"/>
        <v>2747361.0934299999</v>
      </c>
      <c r="DK256" s="103">
        <f t="shared" si="104"/>
        <v>2838353.6347400001</v>
      </c>
      <c r="DL256" s="103">
        <f t="shared" si="104"/>
        <v>2907548.2325499998</v>
      </c>
      <c r="DM256" s="103">
        <f t="shared" si="104"/>
        <v>2914312.1435199999</v>
      </c>
      <c r="DN256" s="103">
        <f t="shared" si="104"/>
        <v>2827351.8748599999</v>
      </c>
      <c r="DO256" s="103">
        <f t="shared" si="104"/>
        <v>2734903.9428500002</v>
      </c>
      <c r="DP256" s="103">
        <f t="shared" si="104"/>
        <v>2535014</v>
      </c>
      <c r="DQ256" s="103">
        <f t="shared" si="104"/>
        <v>2483438.7028000001</v>
      </c>
      <c r="DR256" s="103">
        <f t="shared" si="104"/>
        <v>2493918.3297299999</v>
      </c>
      <c r="DS256" s="103">
        <f t="shared" si="104"/>
        <v>2590224.0241900003</v>
      </c>
      <c r="DT256" s="103">
        <f t="shared" si="104"/>
        <v>2709386.2842900003</v>
      </c>
      <c r="DU256" s="103">
        <f t="shared" si="104"/>
        <v>2851537.92906</v>
      </c>
      <c r="DV256" s="103" t="e">
        <f t="shared" si="104"/>
        <v>#VALUE!</v>
      </c>
    </row>
    <row r="263" spans="80:113" ht="15" x14ac:dyDescent="0.25">
      <c r="CZ263" s="14" t="s">
        <v>1282</v>
      </c>
      <c r="DA263" s="103"/>
      <c r="DB263" s="98"/>
      <c r="DC263" s="98"/>
      <c r="DD263" s="103"/>
      <c r="DE263" s="98"/>
      <c r="DF263" s="98"/>
      <c r="DG263" s="98"/>
      <c r="DH263" s="103"/>
      <c r="DI263" s="103"/>
    </row>
    <row r="265" spans="80:113" ht="15" x14ac:dyDescent="0.25">
      <c r="CB265" s="97"/>
      <c r="CC265" s="101" t="s">
        <v>1278</v>
      </c>
      <c r="CD265" s="97"/>
      <c r="CE265" s="97"/>
      <c r="CF265" s="97"/>
      <c r="CG265" s="97"/>
      <c r="CH265" s="97"/>
      <c r="CI265" s="97"/>
      <c r="CJ265" s="97"/>
      <c r="CK265" s="97"/>
      <c r="CL265" s="97"/>
      <c r="CM265" s="97"/>
      <c r="CN265" s="97"/>
      <c r="CO265" s="97"/>
      <c r="CP265" s="97"/>
      <c r="CQ265" s="97"/>
      <c r="CR265" s="97"/>
      <c r="CS265" s="97"/>
      <c r="CT265" s="97"/>
      <c r="CU265" s="97"/>
      <c r="CV265" s="97"/>
      <c r="CW265" s="97"/>
      <c r="CX265" s="97"/>
      <c r="CY265" s="97"/>
      <c r="CZ265" s="97"/>
      <c r="DA265" s="97"/>
      <c r="DB265" s="97"/>
      <c r="DC265" s="97"/>
      <c r="DD265" s="97"/>
    </row>
    <row r="266" spans="80:113" ht="120" x14ac:dyDescent="0.25">
      <c r="CB266" s="97"/>
      <c r="CC266" s="110" t="s">
        <v>1225</v>
      </c>
      <c r="CD266" s="110" t="s">
        <v>1226</v>
      </c>
      <c r="CE266" s="110" t="s">
        <v>1227</v>
      </c>
      <c r="CF266" s="110" t="s">
        <v>1228</v>
      </c>
      <c r="CG266" s="111" t="s">
        <v>1229</v>
      </c>
      <c r="CH266" s="111" t="s">
        <v>1230</v>
      </c>
      <c r="CI266" s="111" t="s">
        <v>1231</v>
      </c>
      <c r="CJ266" s="111" t="s">
        <v>1232</v>
      </c>
      <c r="CK266" s="111" t="s">
        <v>1233</v>
      </c>
      <c r="CL266" s="111" t="s">
        <v>1234</v>
      </c>
      <c r="CM266" s="111" t="s">
        <v>1235</v>
      </c>
      <c r="CN266" s="111" t="s">
        <v>1236</v>
      </c>
      <c r="CO266" s="111" t="s">
        <v>1237</v>
      </c>
      <c r="CP266" s="111" t="s">
        <v>1238</v>
      </c>
      <c r="CQ266" s="111" t="s">
        <v>1239</v>
      </c>
      <c r="CR266" s="111" t="s">
        <v>1240</v>
      </c>
      <c r="CS266" s="111" t="s">
        <v>1241</v>
      </c>
      <c r="CT266" s="111" t="s">
        <v>1242</v>
      </c>
      <c r="CU266" s="111" t="s">
        <v>1243</v>
      </c>
      <c r="CV266" s="111" t="s">
        <v>1244</v>
      </c>
      <c r="CW266" s="111" t="s">
        <v>1245</v>
      </c>
      <c r="CX266" s="111" t="s">
        <v>1246</v>
      </c>
      <c r="CY266" s="111" t="s">
        <v>1247</v>
      </c>
      <c r="CZ266" s="113" t="s">
        <v>1275</v>
      </c>
      <c r="DA266" s="113" t="s">
        <v>23</v>
      </c>
      <c r="DB266" s="114" t="s">
        <v>582</v>
      </c>
      <c r="DC266" s="114" t="s">
        <v>1279</v>
      </c>
      <c r="DD266" s="115" t="s">
        <v>606</v>
      </c>
      <c r="DE266" s="114" t="s">
        <v>1280</v>
      </c>
      <c r="DF266" s="114" t="s">
        <v>608</v>
      </c>
      <c r="DG266" s="114" t="s">
        <v>1281</v>
      </c>
      <c r="DH266" s="115" t="s">
        <v>39</v>
      </c>
      <c r="DI266" s="113" t="s">
        <v>1276</v>
      </c>
    </row>
    <row r="267" spans="80:113" ht="15" x14ac:dyDescent="0.25">
      <c r="CB267" s="97">
        <f>1970</f>
        <v>1970</v>
      </c>
      <c r="CC267" s="103">
        <f t="array" ref="CC267:DI312">TRANSPOSE(CC224:DV256)</f>
        <v>8679593.2923499998</v>
      </c>
      <c r="CD267" s="103">
        <v>3306537.5759075657</v>
      </c>
      <c r="CE267" s="103">
        <v>1150333.7073169905</v>
      </c>
      <c r="CF267" s="103">
        <v>2214282.378</v>
      </c>
      <c r="CG267" s="112">
        <v>54708.035900000003</v>
      </c>
      <c r="CH267" s="112">
        <v>78310.851240000004</v>
      </c>
      <c r="CI267" s="112">
        <v>227759.06205000004</v>
      </c>
      <c r="CJ267" s="112">
        <v>210924.33480000001</v>
      </c>
      <c r="CK267" s="112">
        <v>170347.37239</v>
      </c>
      <c r="CL267" s="112">
        <v>12864.851999999999</v>
      </c>
      <c r="CM267" s="112">
        <v>83285.183520000006</v>
      </c>
      <c r="CN267" s="112">
        <v>337151.37089687929</v>
      </c>
      <c r="CO267" s="112">
        <v>37994.98659</v>
      </c>
      <c r="CP267" s="112">
        <v>55251.251199999992</v>
      </c>
      <c r="CQ267" s="112">
        <v>412804.53399999999</v>
      </c>
      <c r="CR267" s="112">
        <v>65781.417199999996</v>
      </c>
      <c r="CS267" s="112">
        <v>81158.408460000006</v>
      </c>
      <c r="CT267" s="112">
        <v>121934.93442000001</v>
      </c>
      <c r="CU267" s="112">
        <v>50346.332699999999</v>
      </c>
      <c r="CV267" s="112">
        <v>315104.6666</v>
      </c>
      <c r="CW267" s="112">
        <v>280415.30291999999</v>
      </c>
      <c r="CX267" s="112">
        <v>63930.968829999998</v>
      </c>
      <c r="CY267" s="103">
        <v>2660073.8657168797</v>
      </c>
      <c r="CZ267" s="116">
        <v>1150333.7073169905</v>
      </c>
      <c r="DA267" s="116">
        <v>177134.24625</v>
      </c>
      <c r="DB267" s="117">
        <v>145972.04496000003</v>
      </c>
      <c r="DC267" s="117">
        <v>31533.448809999998</v>
      </c>
      <c r="DD267" s="116">
        <v>305395.93927999999</v>
      </c>
      <c r="DE267" s="117">
        <v>245707.61838</v>
      </c>
      <c r="DF267" s="117">
        <v>75014.686799999996</v>
      </c>
      <c r="DG267" s="117">
        <v>16016.06</v>
      </c>
      <c r="DH267" s="116">
        <v>704936.96111999999</v>
      </c>
      <c r="DI267" s="116">
        <v>1701711.0056</v>
      </c>
    </row>
    <row r="268" spans="80:113" ht="15" x14ac:dyDescent="0.25">
      <c r="CB268" s="97">
        <f>CB267+1</f>
        <v>1971</v>
      </c>
      <c r="CC268" s="103">
        <v>8958713.1925499998</v>
      </c>
      <c r="CD268" s="103">
        <v>3443493.1563917347</v>
      </c>
      <c r="CE268" s="103">
        <v>1226148.1070950693</v>
      </c>
      <c r="CF268" s="103">
        <v>2288786.02575</v>
      </c>
      <c r="CG268" s="112">
        <v>56463.435980000002</v>
      </c>
      <c r="CH268" s="112">
        <v>81154.896599999993</v>
      </c>
      <c r="CI268" s="112">
        <v>222321.32792999997</v>
      </c>
      <c r="CJ268" s="112">
        <v>206695.97819999998</v>
      </c>
      <c r="CK268" s="112">
        <v>183994.27580999996</v>
      </c>
      <c r="CL268" s="112">
        <v>12592.710900000002</v>
      </c>
      <c r="CM268" s="112">
        <v>81733.02</v>
      </c>
      <c r="CN268" s="112">
        <v>377808.15659106086</v>
      </c>
      <c r="CO268" s="112">
        <v>39436.729960000004</v>
      </c>
      <c r="CP268" s="112">
        <v>55482.7592</v>
      </c>
      <c r="CQ268" s="112">
        <v>424264.65423999995</v>
      </c>
      <c r="CR268" s="112">
        <v>69742.202799999999</v>
      </c>
      <c r="CS268" s="112">
        <v>83736.062550000002</v>
      </c>
      <c r="CT268" s="112">
        <v>122370.15345999999</v>
      </c>
      <c r="CU268" s="112">
        <v>49956.025079999992</v>
      </c>
      <c r="CV268" s="112">
        <v>317271.35571999999</v>
      </c>
      <c r="CW268" s="112">
        <v>289686.51675000001</v>
      </c>
      <c r="CX268" s="112">
        <v>69557.518890000007</v>
      </c>
      <c r="CY268" s="103">
        <v>2744267.7806610605</v>
      </c>
      <c r="CZ268" s="116">
        <v>1226148.1070950693</v>
      </c>
      <c r="DA268" s="116">
        <v>184304.41350000002</v>
      </c>
      <c r="DB268" s="117">
        <v>151634.07856000002</v>
      </c>
      <c r="DC268" s="117">
        <v>33157.048330000005</v>
      </c>
      <c r="DD268" s="116">
        <v>291712.80740000005</v>
      </c>
      <c r="DE268" s="117">
        <v>243205.05320999998</v>
      </c>
      <c r="DF268" s="117">
        <v>69200.735489999992</v>
      </c>
      <c r="DG268" s="117">
        <v>14855.923999999999</v>
      </c>
      <c r="DH268" s="116">
        <v>782395.85136000009</v>
      </c>
      <c r="DI268" s="116">
        <v>1770465.9118500003</v>
      </c>
    </row>
    <row r="269" spans="80:113" ht="15" x14ac:dyDescent="0.25">
      <c r="CB269" s="97">
        <f t="shared" ref="CB269:CB312" si="105">CB268+1</f>
        <v>1972</v>
      </c>
      <c r="CC269" s="103">
        <v>9558130.5754000004</v>
      </c>
      <c r="CD269" s="103">
        <v>3733016.4812244955</v>
      </c>
      <c r="CE269" s="103">
        <v>1312020.1779049798</v>
      </c>
      <c r="CF269" s="103">
        <v>2492140.3132500001</v>
      </c>
      <c r="CG269" s="112">
        <v>66883.707380000007</v>
      </c>
      <c r="CH269" s="112">
        <v>91281.583440000002</v>
      </c>
      <c r="CI269" s="112">
        <v>243275.52680999998</v>
      </c>
      <c r="CJ269" s="112">
        <v>223690.71914999999</v>
      </c>
      <c r="CK269" s="112">
        <v>229972.22366000002</v>
      </c>
      <c r="CL269" s="112">
        <v>14027.636699999999</v>
      </c>
      <c r="CM269" s="112">
        <v>91077.574000000008</v>
      </c>
      <c r="CN269" s="112">
        <v>392522.72644266271</v>
      </c>
      <c r="CO269" s="112">
        <v>45952.358410000001</v>
      </c>
      <c r="CP269" s="112">
        <v>63685.610400000005</v>
      </c>
      <c r="CQ269" s="112">
        <v>450059.61048000003</v>
      </c>
      <c r="CR269" s="112">
        <v>76099.844799999992</v>
      </c>
      <c r="CS269" s="112">
        <v>82073.918250000002</v>
      </c>
      <c r="CT269" s="112">
        <v>131805.76625000002</v>
      </c>
      <c r="CU269" s="112">
        <v>55360.864289999998</v>
      </c>
      <c r="CV269" s="112">
        <v>323651.58408</v>
      </c>
      <c r="CW269" s="112">
        <v>314897.49378000002</v>
      </c>
      <c r="CX269" s="112">
        <v>81295.838330000013</v>
      </c>
      <c r="CY269" s="103">
        <v>2977614.5866526635</v>
      </c>
      <c r="CZ269" s="116">
        <v>1312020.1779049798</v>
      </c>
      <c r="DA269" s="116">
        <v>193956.95625000002</v>
      </c>
      <c r="DB269" s="117">
        <v>155591.47864000002</v>
      </c>
      <c r="DC269" s="117">
        <v>40460.393459999999</v>
      </c>
      <c r="DD269" s="116">
        <v>295459.7868</v>
      </c>
      <c r="DE269" s="117">
        <v>241630.60649000001</v>
      </c>
      <c r="DF269" s="117">
        <v>69393.803339999999</v>
      </c>
      <c r="DG269" s="117">
        <v>17185.627999999997</v>
      </c>
      <c r="DH269" s="116">
        <v>854511.99719999998</v>
      </c>
      <c r="DI269" s="116">
        <v>1868190.6501799999</v>
      </c>
    </row>
    <row r="270" spans="80:113" ht="15" x14ac:dyDescent="0.25">
      <c r="CB270" s="97">
        <f t="shared" si="105"/>
        <v>1973</v>
      </c>
      <c r="CC270" s="103">
        <v>9996536.2137000002</v>
      </c>
      <c r="CD270" s="103">
        <v>3962360.3593020146</v>
      </c>
      <c r="CE270" s="103">
        <v>1330650.0038664327</v>
      </c>
      <c r="CF270" s="103">
        <v>2687315.7360000005</v>
      </c>
      <c r="CG270" s="112">
        <v>64637.259259999999</v>
      </c>
      <c r="CH270" s="112">
        <v>96410.291880000019</v>
      </c>
      <c r="CI270" s="112">
        <v>283298.31225000002</v>
      </c>
      <c r="CJ270" s="112">
        <v>247583.1771</v>
      </c>
      <c r="CK270" s="112">
        <v>260707.6214</v>
      </c>
      <c r="CL270" s="112">
        <v>15957.3645</v>
      </c>
      <c r="CM270" s="112">
        <v>101519.03096</v>
      </c>
      <c r="CN270" s="112">
        <v>442044.20770395006</v>
      </c>
      <c r="CO270" s="112">
        <v>48774.303680000005</v>
      </c>
      <c r="CP270" s="112">
        <v>64914.843200000003</v>
      </c>
      <c r="CQ270" s="112">
        <v>454972.19751999999</v>
      </c>
      <c r="CR270" s="112">
        <v>77140.773199999996</v>
      </c>
      <c r="CS270" s="112">
        <v>83476.540980000005</v>
      </c>
      <c r="CT270" s="112">
        <v>141764.60193</v>
      </c>
      <c r="CU270" s="112">
        <v>58021.824180000003</v>
      </c>
      <c r="CV270" s="112">
        <v>316451.65696000005</v>
      </c>
      <c r="CW270" s="112">
        <v>344846.81448</v>
      </c>
      <c r="CX270" s="112">
        <v>91857.667090000003</v>
      </c>
      <c r="CY270" s="103">
        <v>3194378.4882739508</v>
      </c>
      <c r="CZ270" s="116">
        <v>1330650.0038664327</v>
      </c>
      <c r="DA270" s="116">
        <v>195143.43600000002</v>
      </c>
      <c r="DB270" s="117">
        <v>158329.13211999999</v>
      </c>
      <c r="DC270" s="117">
        <v>37986.278830000003</v>
      </c>
      <c r="DD270" s="116">
        <v>309104.87828</v>
      </c>
      <c r="DE270" s="117">
        <v>240127.72553</v>
      </c>
      <c r="DF270" s="117">
        <v>77262.622740000006</v>
      </c>
      <c r="DG270" s="117">
        <v>17697.576000000001</v>
      </c>
      <c r="DH270" s="116">
        <v>864772.24716000003</v>
      </c>
      <c r="DI270" s="116">
        <v>1900423.8966600001</v>
      </c>
    </row>
    <row r="271" spans="80:113" ht="15" x14ac:dyDescent="0.25">
      <c r="CB271" s="97">
        <f t="shared" si="105"/>
        <v>1974</v>
      </c>
      <c r="CC271" s="103">
        <v>10035248.07265</v>
      </c>
      <c r="CD271" s="103">
        <v>3872784.2019885364</v>
      </c>
      <c r="CE271" s="103">
        <v>1233822.317062899</v>
      </c>
      <c r="CF271" s="103">
        <v>2673907.7610000004</v>
      </c>
      <c r="CG271" s="112">
        <v>65476.294100000006</v>
      </c>
      <c r="CH271" s="112">
        <v>94049.147280000005</v>
      </c>
      <c r="CI271" s="112">
        <v>287233.86401999998</v>
      </c>
      <c r="CJ271" s="112">
        <v>243242.66250000001</v>
      </c>
      <c r="CK271" s="112">
        <v>267806.96924000001</v>
      </c>
      <c r="CL271" s="112">
        <v>17134.286400000001</v>
      </c>
      <c r="CM271" s="112">
        <v>98795.615439999994</v>
      </c>
      <c r="CN271" s="112">
        <v>395116.30079156713</v>
      </c>
      <c r="CO271" s="112">
        <v>44914.518279999997</v>
      </c>
      <c r="CP271" s="112">
        <v>62292.081600000005</v>
      </c>
      <c r="CQ271" s="112">
        <v>479504.13848000008</v>
      </c>
      <c r="CR271" s="112">
        <v>70189.105599999995</v>
      </c>
      <c r="CS271" s="112">
        <v>78397.510500000004</v>
      </c>
      <c r="CT271" s="112">
        <v>142692.64253000001</v>
      </c>
      <c r="CU271" s="112">
        <v>57076.207649999997</v>
      </c>
      <c r="CV271" s="112">
        <v>348012.45599999995</v>
      </c>
      <c r="CW271" s="112">
        <v>355830.30756000004</v>
      </c>
      <c r="CX271" s="112">
        <v>88673.830730000016</v>
      </c>
      <c r="CY271" s="103">
        <v>3196437.9387015668</v>
      </c>
      <c r="CZ271" s="116">
        <v>1233822.317062899</v>
      </c>
      <c r="DA271" s="116">
        <v>186752.59650000001</v>
      </c>
      <c r="DB271" s="117">
        <v>149188.56192000001</v>
      </c>
      <c r="DC271" s="117">
        <v>40205.687209999996</v>
      </c>
      <c r="DD271" s="116">
        <v>320330.60031999997</v>
      </c>
      <c r="DE271" s="117">
        <v>235648.15623999998</v>
      </c>
      <c r="DF271" s="117">
        <v>82476.498300000007</v>
      </c>
      <c r="DG271" s="117">
        <v>20897.644</v>
      </c>
      <c r="DH271" s="116">
        <v>761341.07700000005</v>
      </c>
      <c r="DI271" s="116">
        <v>1796840.82149</v>
      </c>
    </row>
    <row r="272" spans="80:113" ht="15" x14ac:dyDescent="0.25">
      <c r="CB272" s="97">
        <f t="shared" si="105"/>
        <v>1975</v>
      </c>
      <c r="CC272" s="103">
        <v>9733196.9438999984</v>
      </c>
      <c r="CD272" s="103">
        <v>3592309.5724723637</v>
      </c>
      <c r="CE272" s="103">
        <v>1178215.3780930981</v>
      </c>
      <c r="CF272" s="103">
        <v>2456787.9525000001</v>
      </c>
      <c r="CG272" s="112">
        <v>61444.158159999999</v>
      </c>
      <c r="CH272" s="112">
        <v>84786.879480000003</v>
      </c>
      <c r="CI272" s="112">
        <v>221366.90268</v>
      </c>
      <c r="CJ272" s="112">
        <v>218671.64864999999</v>
      </c>
      <c r="CK272" s="112">
        <v>239895.95147</v>
      </c>
      <c r="CL272" s="112">
        <v>16031.584799999999</v>
      </c>
      <c r="CM272" s="112">
        <v>81723.85368</v>
      </c>
      <c r="CN272" s="112">
        <v>360560.95513900969</v>
      </c>
      <c r="CO272" s="112">
        <v>39132.010060000001</v>
      </c>
      <c r="CP272" s="112">
        <v>59430.343999999997</v>
      </c>
      <c r="CQ272" s="112">
        <v>471058.20808000001</v>
      </c>
      <c r="CR272" s="112">
        <v>68724.334400000007</v>
      </c>
      <c r="CS272" s="112">
        <v>77510.915280000001</v>
      </c>
      <c r="CT272" s="112">
        <v>129288.85614000002</v>
      </c>
      <c r="CU272" s="112">
        <v>54259.459739999998</v>
      </c>
      <c r="CV272" s="112">
        <v>358443.24255999998</v>
      </c>
      <c r="CW272" s="112">
        <v>324753.99578999996</v>
      </c>
      <c r="CX272" s="112">
        <v>77085.065190000008</v>
      </c>
      <c r="CY272" s="103">
        <v>2944168.3652990097</v>
      </c>
      <c r="CZ272" s="116">
        <v>1178215.3780930981</v>
      </c>
      <c r="DA272" s="116">
        <v>195683.67749999999</v>
      </c>
      <c r="DB272" s="117">
        <v>158798.96044</v>
      </c>
      <c r="DC272" s="117">
        <v>38005.432739999997</v>
      </c>
      <c r="DD272" s="116">
        <v>308884.24395999999</v>
      </c>
      <c r="DE272" s="117">
        <v>222958.65242000003</v>
      </c>
      <c r="DF272" s="117">
        <v>78299.971080000018</v>
      </c>
      <c r="DG272" s="117">
        <v>23182.284</v>
      </c>
      <c r="DH272" s="116">
        <v>681101.77896000003</v>
      </c>
      <c r="DI272" s="116">
        <v>1706915.0011</v>
      </c>
    </row>
    <row r="273" spans="80:113" ht="15" x14ac:dyDescent="0.25">
      <c r="CB273" s="97">
        <f t="shared" si="105"/>
        <v>1976</v>
      </c>
      <c r="CC273" s="103">
        <v>10370339.896300001</v>
      </c>
      <c r="CD273" s="103">
        <v>3866126.1744319834</v>
      </c>
      <c r="CE273" s="103">
        <v>1234777.4752076291</v>
      </c>
      <c r="CF273" s="103">
        <v>2666801.53425</v>
      </c>
      <c r="CG273" s="112">
        <v>65644.487720000005</v>
      </c>
      <c r="CH273" s="112">
        <v>88981.801919999998</v>
      </c>
      <c r="CI273" s="112">
        <v>240269.50224000003</v>
      </c>
      <c r="CJ273" s="112">
        <v>233095.16745000001</v>
      </c>
      <c r="CK273" s="112">
        <v>242245.33500999998</v>
      </c>
      <c r="CL273" s="112">
        <v>18092.081699999999</v>
      </c>
      <c r="CM273" s="112">
        <v>89140.425039999987</v>
      </c>
      <c r="CN273" s="112">
        <v>409840.51877368055</v>
      </c>
      <c r="CO273" s="112">
        <v>43093.368760000005</v>
      </c>
      <c r="CP273" s="112">
        <v>62474.300800000005</v>
      </c>
      <c r="CQ273" s="112">
        <v>499596.15456</v>
      </c>
      <c r="CR273" s="112">
        <v>76201.77</v>
      </c>
      <c r="CS273" s="112">
        <v>79691.038380000013</v>
      </c>
      <c r="CT273" s="112">
        <v>141150.17505000002</v>
      </c>
      <c r="CU273" s="112">
        <v>58079.616510000007</v>
      </c>
      <c r="CV273" s="112">
        <v>401374.36592000001</v>
      </c>
      <c r="CW273" s="112">
        <v>361882.43640000001</v>
      </c>
      <c r="CX273" s="112">
        <v>84805.369850000003</v>
      </c>
      <c r="CY273" s="103">
        <v>3195657.9160836809</v>
      </c>
      <c r="CZ273" s="116">
        <v>1234777.4752076291</v>
      </c>
      <c r="DA273" s="116">
        <v>199920.12825000001</v>
      </c>
      <c r="DB273" s="117">
        <v>161711.29368</v>
      </c>
      <c r="DC273" s="117">
        <v>39614.36118</v>
      </c>
      <c r="DD273" s="116">
        <v>315324.48368</v>
      </c>
      <c r="DE273" s="117">
        <v>225740.77134000001</v>
      </c>
      <c r="DF273" s="117">
        <v>79287.226139999999</v>
      </c>
      <c r="DG273" s="117">
        <v>25095.932000000001</v>
      </c>
      <c r="DH273" s="116">
        <v>733624.22748</v>
      </c>
      <c r="DI273" s="116">
        <v>1780318.4237500001</v>
      </c>
    </row>
    <row r="274" spans="80:113" ht="15" x14ac:dyDescent="0.25">
      <c r="CB274" s="97">
        <f t="shared" si="105"/>
        <v>1977</v>
      </c>
      <c r="CC274" s="103">
        <v>10985044.764850002</v>
      </c>
      <c r="CD274" s="103">
        <v>4135287.3795747217</v>
      </c>
      <c r="CE274" s="103">
        <v>1306660.6290774716</v>
      </c>
      <c r="CF274" s="103">
        <v>2862111.03675</v>
      </c>
      <c r="CG274" s="112">
        <v>66629.161479999995</v>
      </c>
      <c r="CH274" s="112">
        <v>95201.705999999991</v>
      </c>
      <c r="CI274" s="112">
        <v>244888.92044999998</v>
      </c>
      <c r="CJ274" s="112">
        <v>249523.51049999997</v>
      </c>
      <c r="CK274" s="112">
        <v>258136.38324000002</v>
      </c>
      <c r="CL274" s="112">
        <v>21743.013599999998</v>
      </c>
      <c r="CM274" s="112">
        <v>98348.502720000004</v>
      </c>
      <c r="CN274" s="112">
        <v>445444.35417714785</v>
      </c>
      <c r="CO274" s="112">
        <v>49742.834970000004</v>
      </c>
      <c r="CP274" s="112">
        <v>67645.144</v>
      </c>
      <c r="CQ274" s="112">
        <v>505864.73960000003</v>
      </c>
      <c r="CR274" s="112">
        <v>84260.778800000015</v>
      </c>
      <c r="CS274" s="112">
        <v>83586.168000000005</v>
      </c>
      <c r="CT274" s="112">
        <v>149950.56005</v>
      </c>
      <c r="CU274" s="112">
        <v>63085.772399999994</v>
      </c>
      <c r="CV274" s="112">
        <v>435202.51884000003</v>
      </c>
      <c r="CW274" s="112">
        <v>394590.08331000002</v>
      </c>
      <c r="CX274" s="112">
        <v>99381.889970000004</v>
      </c>
      <c r="CY274" s="103">
        <v>3413226.0421071481</v>
      </c>
      <c r="CZ274" s="116">
        <v>1306660.6290774716</v>
      </c>
      <c r="DA274" s="116">
        <v>208427.22225000002</v>
      </c>
      <c r="DB274" s="117">
        <v>168915.32792000001</v>
      </c>
      <c r="DC274" s="117">
        <v>40876.074060000006</v>
      </c>
      <c r="DD274" s="116">
        <v>325070.43416</v>
      </c>
      <c r="DE274" s="117">
        <v>230889.03320000001</v>
      </c>
      <c r="DF274" s="117">
        <v>79520.994779999994</v>
      </c>
      <c r="DG274" s="117">
        <v>28671.707999999999</v>
      </c>
      <c r="DH274" s="116">
        <v>791598.45600000001</v>
      </c>
      <c r="DI274" s="116">
        <v>1873969.2503700003</v>
      </c>
    </row>
    <row r="275" spans="80:113" ht="15" x14ac:dyDescent="0.25">
      <c r="CB275" s="97">
        <f t="shared" si="105"/>
        <v>1978</v>
      </c>
      <c r="CC275" s="103">
        <v>11526764.217800001</v>
      </c>
      <c r="CD275" s="103">
        <v>4345735.3126142714</v>
      </c>
      <c r="CE275" s="103">
        <v>1386497.1727446285</v>
      </c>
      <c r="CF275" s="103">
        <v>2998425.4492500001</v>
      </c>
      <c r="CG275" s="112">
        <v>63604.89841999999</v>
      </c>
      <c r="CH275" s="112">
        <v>101390.48388</v>
      </c>
      <c r="CI275" s="112">
        <v>261391.34799000004</v>
      </c>
      <c r="CJ275" s="112">
        <v>262289.89485000004</v>
      </c>
      <c r="CK275" s="112">
        <v>275284.60765000002</v>
      </c>
      <c r="CL275" s="112">
        <v>24895.609199999999</v>
      </c>
      <c r="CM275" s="112">
        <v>103418.49616000001</v>
      </c>
      <c r="CN275" s="112">
        <v>476126.68763744488</v>
      </c>
      <c r="CO275" s="112">
        <v>53716.143470000003</v>
      </c>
      <c r="CP275" s="112">
        <v>68638.388000000006</v>
      </c>
      <c r="CQ275" s="112">
        <v>520385.54104000004</v>
      </c>
      <c r="CR275" s="112">
        <v>83292.72</v>
      </c>
      <c r="CS275" s="112">
        <v>84873.13244999999</v>
      </c>
      <c r="CT275" s="112">
        <v>157229.27848000001</v>
      </c>
      <c r="CU275" s="112">
        <v>67011.46299</v>
      </c>
      <c r="CV275" s="112">
        <v>437302.09811999998</v>
      </c>
      <c r="CW275" s="112">
        <v>410199.84360000002</v>
      </c>
      <c r="CX275" s="112">
        <v>103285.24675999999</v>
      </c>
      <c r="CY275" s="103">
        <v>3554335.8806974455</v>
      </c>
      <c r="CZ275" s="116">
        <v>1386497.1727446285</v>
      </c>
      <c r="DA275" s="116">
        <v>217265.98350000003</v>
      </c>
      <c r="DB275" s="117">
        <v>176902.40936000002</v>
      </c>
      <c r="DC275" s="117">
        <v>41620.631370000003</v>
      </c>
      <c r="DD275" s="116">
        <v>338026.99439999997</v>
      </c>
      <c r="DE275" s="117">
        <v>233521.31131000002</v>
      </c>
      <c r="DF275" s="117">
        <v>82738.444410000011</v>
      </c>
      <c r="DG275" s="117">
        <v>32411.496000000003</v>
      </c>
      <c r="DH275" s="116">
        <v>855177.11436000001</v>
      </c>
      <c r="DI275" s="116">
        <v>1977664.3847100001</v>
      </c>
    </row>
    <row r="276" spans="80:113" ht="15" x14ac:dyDescent="0.25">
      <c r="CB276" s="97">
        <f t="shared" si="105"/>
        <v>1979</v>
      </c>
      <c r="CC276" s="103">
        <v>11864814.90965</v>
      </c>
      <c r="CD276" s="103">
        <v>4453002.0023876438</v>
      </c>
      <c r="CE276" s="103">
        <v>1430015.8736259905</v>
      </c>
      <c r="CF276" s="103">
        <v>3065688.7904999997</v>
      </c>
      <c r="CG276" s="112">
        <v>62838.683040000004</v>
      </c>
      <c r="CH276" s="112">
        <v>101151.2568</v>
      </c>
      <c r="CI276" s="112">
        <v>268478.99288999999</v>
      </c>
      <c r="CJ276" s="112">
        <v>274604.84324999998</v>
      </c>
      <c r="CK276" s="112">
        <v>289284.20302999998</v>
      </c>
      <c r="CL276" s="112">
        <v>28896.436800000003</v>
      </c>
      <c r="CM276" s="112">
        <v>106722.44528000001</v>
      </c>
      <c r="CN276" s="112">
        <v>473727.35574834602</v>
      </c>
      <c r="CO276" s="112">
        <v>53143.150560000002</v>
      </c>
      <c r="CP276" s="112">
        <v>68623.452000000005</v>
      </c>
      <c r="CQ276" s="112">
        <v>519006.29735999997</v>
      </c>
      <c r="CR276" s="112">
        <v>82998.013200000001</v>
      </c>
      <c r="CS276" s="112">
        <v>80356.428270000004</v>
      </c>
      <c r="CT276" s="112">
        <v>156926.86525</v>
      </c>
      <c r="CU276" s="112">
        <v>68751.095880000008</v>
      </c>
      <c r="CV276" s="112">
        <v>470267.41024</v>
      </c>
      <c r="CW276" s="112">
        <v>414570.82553999999</v>
      </c>
      <c r="CX276" s="112">
        <v>101404.19104000001</v>
      </c>
      <c r="CY276" s="103">
        <v>3621751.9461783459</v>
      </c>
      <c r="CZ276" s="116">
        <v>1430015.8736259905</v>
      </c>
      <c r="DA276" s="116">
        <v>227657.08425000001</v>
      </c>
      <c r="DB276" s="117">
        <v>187491.61688000002</v>
      </c>
      <c r="DC276" s="117">
        <v>41017.079439999994</v>
      </c>
      <c r="DD276" s="116">
        <v>350983.55464000005</v>
      </c>
      <c r="DE276" s="117">
        <v>229169.21853000001</v>
      </c>
      <c r="DF276" s="117">
        <v>93245.509890000001</v>
      </c>
      <c r="DG276" s="117">
        <v>33465.26</v>
      </c>
      <c r="DH276" s="116">
        <v>871739.62200000009</v>
      </c>
      <c r="DI276" s="116">
        <v>2034768.9456300004</v>
      </c>
    </row>
    <row r="277" spans="80:113" ht="15" x14ac:dyDescent="0.25">
      <c r="CB277" s="97">
        <f t="shared" si="105"/>
        <v>1980</v>
      </c>
      <c r="CC277" s="103">
        <v>11815253.8673</v>
      </c>
      <c r="CD277" s="103">
        <v>4223964.1184863821</v>
      </c>
      <c r="CE277" s="103">
        <v>1362527.5645261663</v>
      </c>
      <c r="CF277" s="103">
        <v>2903541.6795000001</v>
      </c>
      <c r="CG277" s="112">
        <v>61460.268660000002</v>
      </c>
      <c r="CH277" s="112">
        <v>91132.177680000008</v>
      </c>
      <c r="CI277" s="112">
        <v>242591.66037</v>
      </c>
      <c r="CJ277" s="112">
        <v>263052.56925</v>
      </c>
      <c r="CK277" s="112">
        <v>275335.80486999999</v>
      </c>
      <c r="CL277" s="112">
        <v>32851.318500000001</v>
      </c>
      <c r="CM277" s="112">
        <v>99798.818239999993</v>
      </c>
      <c r="CN277" s="112">
        <v>404757.63573189237</v>
      </c>
      <c r="CO277" s="112">
        <v>51638.670740000001</v>
      </c>
      <c r="CP277" s="112">
        <v>64300.973600000005</v>
      </c>
      <c r="CQ277" s="112">
        <v>526096.22976000002</v>
      </c>
      <c r="CR277" s="112">
        <v>77608.430000000008</v>
      </c>
      <c r="CS277" s="112">
        <v>81134.815589999998</v>
      </c>
      <c r="CT277" s="112">
        <v>152256.26092</v>
      </c>
      <c r="CU277" s="112">
        <v>69169.043310000008</v>
      </c>
      <c r="CV277" s="112">
        <v>427863.57847999997</v>
      </c>
      <c r="CW277" s="112">
        <v>377878.23783</v>
      </c>
      <c r="CX277" s="112">
        <v>92452.559269999998</v>
      </c>
      <c r="CY277" s="103">
        <v>3391379.0528018922</v>
      </c>
      <c r="CZ277" s="116">
        <v>1362527.5645261663</v>
      </c>
      <c r="DA277" s="116">
        <v>220271.50425</v>
      </c>
      <c r="DB277" s="117">
        <v>179564.76984000002</v>
      </c>
      <c r="DC277" s="117">
        <v>41998.004150000001</v>
      </c>
      <c r="DD277" s="116">
        <v>364191.18152000004</v>
      </c>
      <c r="DE277" s="117">
        <v>225101.15236000001</v>
      </c>
      <c r="DF277" s="117">
        <v>93402.051390000008</v>
      </c>
      <c r="DG277" s="117">
        <v>43859.847999999998</v>
      </c>
      <c r="DH277" s="116">
        <v>787869.4384799999</v>
      </c>
      <c r="DI277" s="116">
        <v>1956257.9499899996</v>
      </c>
    </row>
    <row r="278" spans="80:113" ht="15" x14ac:dyDescent="0.25">
      <c r="CB278" s="97">
        <f t="shared" si="105"/>
        <v>1981</v>
      </c>
      <c r="CC278" s="103">
        <v>11933115.4506</v>
      </c>
      <c r="CD278" s="103">
        <v>4241407.8499287888</v>
      </c>
      <c r="CE278" s="103">
        <v>1380308.7103444824</v>
      </c>
      <c r="CF278" s="103">
        <v>2906446.7407500003</v>
      </c>
      <c r="CG278" s="112">
        <v>60808.760040000001</v>
      </c>
      <c r="CH278" s="112">
        <v>87349.010399999999</v>
      </c>
      <c r="CI278" s="112">
        <v>242047.22301000005</v>
      </c>
      <c r="CJ278" s="112">
        <v>260857.07640000002</v>
      </c>
      <c r="CK278" s="112">
        <v>274545.09225000005</v>
      </c>
      <c r="CL278" s="112">
        <v>35993.311199999996</v>
      </c>
      <c r="CM278" s="112">
        <v>97867.780160000009</v>
      </c>
      <c r="CN278" s="112">
        <v>396354.18638584262</v>
      </c>
      <c r="CO278" s="112">
        <v>51339.925739999999</v>
      </c>
      <c r="CP278" s="112">
        <v>67235.897599999997</v>
      </c>
      <c r="CQ278" s="112">
        <v>535960.14663999993</v>
      </c>
      <c r="CR278" s="112">
        <v>74993.887199999997</v>
      </c>
      <c r="CS278" s="112">
        <v>81302.803920000006</v>
      </c>
      <c r="CT278" s="112">
        <v>153219.50305999999</v>
      </c>
      <c r="CU278" s="112">
        <v>70786.390979999996</v>
      </c>
      <c r="CV278" s="112">
        <v>410151.37428000005</v>
      </c>
      <c r="CW278" s="112">
        <v>378276.73191000003</v>
      </c>
      <c r="CX278" s="112">
        <v>96528.733900000007</v>
      </c>
      <c r="CY278" s="103">
        <v>3375617.8350758427</v>
      </c>
      <c r="CZ278" s="116">
        <v>1380308.7103444824</v>
      </c>
      <c r="DA278" s="116">
        <v>234054.50099999999</v>
      </c>
      <c r="DB278" s="117">
        <v>193093.41608000002</v>
      </c>
      <c r="DC278" s="117">
        <v>41699.284659999998</v>
      </c>
      <c r="DD278" s="116">
        <v>369417.93247999996</v>
      </c>
      <c r="DE278" s="117">
        <v>221120.30695999999</v>
      </c>
      <c r="DF278" s="117">
        <v>91404.581849999988</v>
      </c>
      <c r="DG278" s="117">
        <v>51368.767999999996</v>
      </c>
      <c r="DH278" s="116">
        <v>775886.42604000005</v>
      </c>
      <c r="DI278" s="116">
        <v>1978045.21707</v>
      </c>
    </row>
    <row r="279" spans="80:113" ht="15" x14ac:dyDescent="0.25">
      <c r="CB279" s="97">
        <f t="shared" si="105"/>
        <v>1982</v>
      </c>
      <c r="CC279" s="103">
        <v>11680625.364200002</v>
      </c>
      <c r="CD279" s="103">
        <v>4015061.1166401627</v>
      </c>
      <c r="CE279" s="103">
        <v>1309523.5005864352</v>
      </c>
      <c r="CF279" s="103">
        <v>2749171.1939999997</v>
      </c>
      <c r="CG279" s="112">
        <v>55059.244799999993</v>
      </c>
      <c r="CH279" s="112">
        <v>78558.082200000004</v>
      </c>
      <c r="CI279" s="112">
        <v>180265.20174000002</v>
      </c>
      <c r="CJ279" s="112">
        <v>238293.69075000001</v>
      </c>
      <c r="CK279" s="112">
        <v>234588.50633</v>
      </c>
      <c r="CL279" s="112">
        <v>38887.902900000001</v>
      </c>
      <c r="CM279" s="112">
        <v>89458.190799999997</v>
      </c>
      <c r="CN279" s="112">
        <v>359587.73453717487</v>
      </c>
      <c r="CO279" s="112">
        <v>48912.92136</v>
      </c>
      <c r="CP279" s="112">
        <v>68187.320800000001</v>
      </c>
      <c r="CQ279" s="112">
        <v>548334.59696</v>
      </c>
      <c r="CR279" s="112">
        <v>69190.607600000003</v>
      </c>
      <c r="CS279" s="112">
        <v>81799.318530000004</v>
      </c>
      <c r="CT279" s="112">
        <v>153864.33127</v>
      </c>
      <c r="CU279" s="112">
        <v>75539.600730000006</v>
      </c>
      <c r="CV279" s="112">
        <v>400674.50615999999</v>
      </c>
      <c r="CW279" s="112">
        <v>351602.53443000006</v>
      </c>
      <c r="CX279" s="112">
        <v>96264.522010000001</v>
      </c>
      <c r="CY279" s="103">
        <v>3169068.8139071749</v>
      </c>
      <c r="CZ279" s="116">
        <v>1309523.5005864352</v>
      </c>
      <c r="DA279" s="116">
        <v>235562.39025</v>
      </c>
      <c r="DB279" s="117">
        <v>196159.34703999999</v>
      </c>
      <c r="DC279" s="117">
        <v>39699.534950000001</v>
      </c>
      <c r="DD279" s="116">
        <v>342310.34344000003</v>
      </c>
      <c r="DE279" s="117">
        <v>210700.77958999999</v>
      </c>
      <c r="DF279" s="117">
        <v>77538.135779999997</v>
      </c>
      <c r="DG279" s="117">
        <v>48106.343999999997</v>
      </c>
      <c r="DH279" s="116">
        <v>723636.56652000011</v>
      </c>
      <c r="DI279" s="116">
        <v>1873713.44157</v>
      </c>
    </row>
    <row r="280" spans="80:113" ht="15" x14ac:dyDescent="0.25">
      <c r="CB280" s="97">
        <f t="shared" si="105"/>
        <v>1983</v>
      </c>
      <c r="CC280" s="103">
        <v>12140729.3693</v>
      </c>
      <c r="CD280" s="103">
        <v>4134246.1547451355</v>
      </c>
      <c r="CE280" s="103">
        <v>1309800.6672008524</v>
      </c>
      <c r="CF280" s="103">
        <v>2859608.2147499998</v>
      </c>
      <c r="CG280" s="112">
        <v>60192.0501</v>
      </c>
      <c r="CH280" s="112">
        <v>82916.639520000012</v>
      </c>
      <c r="CI280" s="112">
        <v>183020.58594000002</v>
      </c>
      <c r="CJ280" s="112">
        <v>232792.34084999998</v>
      </c>
      <c r="CK280" s="112">
        <v>208770.88600000003</v>
      </c>
      <c r="CL280" s="112">
        <v>43107.857100000001</v>
      </c>
      <c r="CM280" s="112">
        <v>92274.287999999986</v>
      </c>
      <c r="CN280" s="112">
        <v>410607.30397467501</v>
      </c>
      <c r="CO280" s="112">
        <v>52935.821530000001</v>
      </c>
      <c r="CP280" s="112">
        <v>66468.187200000015</v>
      </c>
      <c r="CQ280" s="112">
        <v>548915.73895999999</v>
      </c>
      <c r="CR280" s="112">
        <v>77607.968800000002</v>
      </c>
      <c r="CS280" s="112">
        <v>83299.150980000006</v>
      </c>
      <c r="CT280" s="112">
        <v>162717.51858</v>
      </c>
      <c r="CU280" s="112">
        <v>79229.096579999998</v>
      </c>
      <c r="CV280" s="112">
        <v>394706.52395999996</v>
      </c>
      <c r="CW280" s="112">
        <v>388836.82503000001</v>
      </c>
      <c r="CX280" s="112">
        <v>104433.48836999999</v>
      </c>
      <c r="CY280" s="103">
        <v>3272832.2714746748</v>
      </c>
      <c r="CZ280" s="116">
        <v>1309800.6672008524</v>
      </c>
      <c r="DA280" s="116">
        <v>207490.34774999999</v>
      </c>
      <c r="DB280" s="117">
        <v>166517.9988</v>
      </c>
      <c r="DC280" s="117">
        <v>42751.527120000006</v>
      </c>
      <c r="DD280" s="116">
        <v>324663.40187999996</v>
      </c>
      <c r="DE280" s="117">
        <v>206764.66279</v>
      </c>
      <c r="DF280" s="117">
        <v>78571.309679999991</v>
      </c>
      <c r="DG280" s="117">
        <v>38387.716</v>
      </c>
      <c r="DH280" s="116">
        <v>800561.18231999991</v>
      </c>
      <c r="DI280" s="116">
        <v>1865708.1463399997</v>
      </c>
    </row>
    <row r="281" spans="80:113" ht="15" x14ac:dyDescent="0.25">
      <c r="CB281" s="97">
        <f t="shared" si="105"/>
        <v>1984</v>
      </c>
      <c r="CC281" s="103">
        <v>12963048.156549999</v>
      </c>
      <c r="CD281" s="103">
        <v>4499231.9190967008</v>
      </c>
      <c r="CE281" s="103">
        <v>1476426.6520440599</v>
      </c>
      <c r="CF281" s="103">
        <v>3074225.2012499999</v>
      </c>
      <c r="CG281" s="112">
        <v>67080.899900000004</v>
      </c>
      <c r="CH281" s="112">
        <v>88259.674079999997</v>
      </c>
      <c r="CI281" s="112">
        <v>191975.58458999998</v>
      </c>
      <c r="CJ281" s="112">
        <v>247471.0191</v>
      </c>
      <c r="CK281" s="112">
        <v>235131.76572000002</v>
      </c>
      <c r="CL281" s="112">
        <v>51830.509499999993</v>
      </c>
      <c r="CM281" s="112">
        <v>102286.96488</v>
      </c>
      <c r="CN281" s="112">
        <v>460646.63441058836</v>
      </c>
      <c r="CO281" s="112">
        <v>58698.612580000008</v>
      </c>
      <c r="CP281" s="112">
        <v>70024.448800000013</v>
      </c>
      <c r="CQ281" s="112">
        <v>556780.52735999995</v>
      </c>
      <c r="CR281" s="112">
        <v>78698.245600000009</v>
      </c>
      <c r="CS281" s="112">
        <v>83201.586479999998</v>
      </c>
      <c r="CT281" s="112">
        <v>168258.56099</v>
      </c>
      <c r="CU281" s="112">
        <v>85376.860380000013</v>
      </c>
      <c r="CV281" s="112">
        <v>394462.05240000004</v>
      </c>
      <c r="CW281" s="112">
        <v>420348.98970000009</v>
      </c>
      <c r="CX281" s="112">
        <v>117082.42489000001</v>
      </c>
      <c r="CY281" s="103">
        <v>3477615.361360589</v>
      </c>
      <c r="CZ281" s="116">
        <v>1476426.6520440599</v>
      </c>
      <c r="DA281" s="116">
        <v>235203.36899999998</v>
      </c>
      <c r="DB281" s="117">
        <v>192223.02900000004</v>
      </c>
      <c r="DC281" s="117">
        <v>43992.863500000007</v>
      </c>
      <c r="DD281" s="116">
        <v>354818.02696000005</v>
      </c>
      <c r="DE281" s="117">
        <v>221111.36124</v>
      </c>
      <c r="DF281" s="117">
        <v>89534.43273</v>
      </c>
      <c r="DG281" s="117">
        <v>42943.372000000003</v>
      </c>
      <c r="DH281" s="116">
        <v>915593.74031999987</v>
      </c>
      <c r="DI281" s="116">
        <v>2095420.1947499998</v>
      </c>
    </row>
    <row r="282" spans="80:113" ht="15" x14ac:dyDescent="0.25">
      <c r="CB282" s="97">
        <f t="shared" si="105"/>
        <v>1985</v>
      </c>
      <c r="CC282" s="103">
        <v>13508219.622400001</v>
      </c>
      <c r="CD282" s="103">
        <v>4597689.2371941926</v>
      </c>
      <c r="CE282" s="103">
        <v>1538568.1189552913</v>
      </c>
      <c r="CF282" s="103">
        <v>3119633.5432500001</v>
      </c>
      <c r="CG282" s="112">
        <v>67313.535520000005</v>
      </c>
      <c r="CH282" s="112">
        <v>89145.436799999996</v>
      </c>
      <c r="CI282" s="112">
        <v>178193.68397999997</v>
      </c>
      <c r="CJ282" s="112">
        <v>247723.37460000001</v>
      </c>
      <c r="CK282" s="112">
        <v>240794.74711000003</v>
      </c>
      <c r="CL282" s="112">
        <v>55774.7883</v>
      </c>
      <c r="CM282" s="112">
        <v>102278.81703999999</v>
      </c>
      <c r="CN282" s="112">
        <v>480060.52710654453</v>
      </c>
      <c r="CO282" s="112">
        <v>59337.329390000006</v>
      </c>
      <c r="CP282" s="112">
        <v>70611.433600000004</v>
      </c>
      <c r="CQ282" s="112">
        <v>572145.92183999997</v>
      </c>
      <c r="CR282" s="112">
        <v>75715.203999999998</v>
      </c>
      <c r="CS282" s="112">
        <v>80385.520230000009</v>
      </c>
      <c r="CT282" s="112">
        <v>167831.34230000002</v>
      </c>
      <c r="CU282" s="112">
        <v>87967.464389999994</v>
      </c>
      <c r="CV282" s="112">
        <v>383551.90983999998</v>
      </c>
      <c r="CW282" s="112">
        <v>427945.28310000006</v>
      </c>
      <c r="CX282" s="112">
        <v>121033.97127000001</v>
      </c>
      <c r="CY282" s="103">
        <v>3507810.2904165443</v>
      </c>
      <c r="CZ282" s="116">
        <v>1538568.1189552913</v>
      </c>
      <c r="DA282" s="116">
        <v>246032.13375000001</v>
      </c>
      <c r="DB282" s="117">
        <v>205534.83140000002</v>
      </c>
      <c r="DC282" s="117">
        <v>40521.115429999998</v>
      </c>
      <c r="DD282" s="116">
        <v>345178.58960000001</v>
      </c>
      <c r="DE282" s="117">
        <v>220223.49853000001</v>
      </c>
      <c r="DF282" s="117">
        <v>86352.465840000004</v>
      </c>
      <c r="DG282" s="117">
        <v>38715.740000000005</v>
      </c>
      <c r="DH282" s="116">
        <v>984962.18903999997</v>
      </c>
      <c r="DI282" s="116">
        <v>2167520.5635899999</v>
      </c>
    </row>
    <row r="283" spans="80:113" ht="15" x14ac:dyDescent="0.25">
      <c r="CB283" s="97">
        <f t="shared" si="105"/>
        <v>1986</v>
      </c>
      <c r="CC283" s="103">
        <v>13906187.395300001</v>
      </c>
      <c r="CD283" s="103">
        <v>4642523.3688773802</v>
      </c>
      <c r="CE283" s="103">
        <v>1544679.216355494</v>
      </c>
      <c r="CF283" s="103">
        <v>3156416.0879999995</v>
      </c>
      <c r="CG283" s="112">
        <v>70855.912259999997</v>
      </c>
      <c r="CH283" s="112">
        <v>91784.93856000001</v>
      </c>
      <c r="CI283" s="112">
        <v>172820.68479000003</v>
      </c>
      <c r="CJ283" s="112">
        <v>245934.45449999999</v>
      </c>
      <c r="CK283" s="112">
        <v>232062.77680999998</v>
      </c>
      <c r="CL283" s="112">
        <v>57382.894800000009</v>
      </c>
      <c r="CM283" s="112">
        <v>103948.10575999999</v>
      </c>
      <c r="CN283" s="112">
        <v>495221.05733582511</v>
      </c>
      <c r="CO283" s="112">
        <v>61536.09259</v>
      </c>
      <c r="CP283" s="112">
        <v>71682.344800000006</v>
      </c>
      <c r="CQ283" s="112">
        <v>576895.78911999997</v>
      </c>
      <c r="CR283" s="112">
        <v>78136.965199999991</v>
      </c>
      <c r="CS283" s="112">
        <v>79092.169739999998</v>
      </c>
      <c r="CT283" s="112">
        <v>175284.46836</v>
      </c>
      <c r="CU283" s="112">
        <v>90861.26874</v>
      </c>
      <c r="CV283" s="112">
        <v>383503.97424000001</v>
      </c>
      <c r="CW283" s="112">
        <v>427702.45077</v>
      </c>
      <c r="CX283" s="112">
        <v>124658.16078000001</v>
      </c>
      <c r="CY283" s="103">
        <v>3539364.5091558248</v>
      </c>
      <c r="CZ283" s="116">
        <v>1544679.216355494</v>
      </c>
      <c r="DA283" s="116">
        <v>243491.63100000002</v>
      </c>
      <c r="DB283" s="117">
        <v>201640.67744</v>
      </c>
      <c r="DC283" s="117">
        <v>42109.667369999996</v>
      </c>
      <c r="DD283" s="116">
        <v>314468.57468000002</v>
      </c>
      <c r="DE283" s="117">
        <v>211821.23101999998</v>
      </c>
      <c r="DF283" s="117">
        <v>86100.955830000006</v>
      </c>
      <c r="DG283" s="117">
        <v>24030.639999999999</v>
      </c>
      <c r="DH283" s="116">
        <v>1029241.5461999999</v>
      </c>
      <c r="DI283" s="116">
        <v>2152904.9235399999</v>
      </c>
    </row>
    <row r="284" spans="80:113" ht="15" x14ac:dyDescent="0.25">
      <c r="CB284" s="97">
        <f t="shared" si="105"/>
        <v>1987</v>
      </c>
      <c r="CC284" s="103">
        <v>14634562.1172</v>
      </c>
      <c r="CD284" s="103">
        <v>4913062.8559230343</v>
      </c>
      <c r="CE284" s="103">
        <v>1582130.8621975202</v>
      </c>
      <c r="CF284" s="103">
        <v>3377558.2890000003</v>
      </c>
      <c r="CG284" s="112">
        <v>81880.0052</v>
      </c>
      <c r="CH284" s="112">
        <v>101910.73607999999</v>
      </c>
      <c r="CI284" s="112">
        <v>180140.71149000002</v>
      </c>
      <c r="CJ284" s="112">
        <v>250600.2273</v>
      </c>
      <c r="CK284" s="112">
        <v>243721.52151999998</v>
      </c>
      <c r="CL284" s="112">
        <v>63281.641500000005</v>
      </c>
      <c r="CM284" s="112">
        <v>107409.91928</v>
      </c>
      <c r="CN284" s="112">
        <v>505219.5926048524</v>
      </c>
      <c r="CO284" s="112">
        <v>68982.012970000011</v>
      </c>
      <c r="CP284" s="112">
        <v>82999.351999999999</v>
      </c>
      <c r="CQ284" s="112">
        <v>605092.79896000004</v>
      </c>
      <c r="CR284" s="112">
        <v>88448.013599999991</v>
      </c>
      <c r="CS284" s="112">
        <v>86380.415280000016</v>
      </c>
      <c r="CT284" s="112">
        <v>180051.07689</v>
      </c>
      <c r="CU284" s="112">
        <v>101189.34441000001</v>
      </c>
      <c r="CV284" s="112">
        <v>395684.41020000004</v>
      </c>
      <c r="CW284" s="112">
        <v>493902.27980999998</v>
      </c>
      <c r="CX284" s="112">
        <v>142528.19012000001</v>
      </c>
      <c r="CY284" s="103">
        <v>3779422.2492148527</v>
      </c>
      <c r="CZ284" s="116">
        <v>1582130.8621975202</v>
      </c>
      <c r="DA284" s="116">
        <v>252220.97625000001</v>
      </c>
      <c r="DB284" s="117">
        <v>209703.05188000001</v>
      </c>
      <c r="DC284" s="117">
        <v>42717.294600000001</v>
      </c>
      <c r="DD284" s="116">
        <v>316359.18256000004</v>
      </c>
      <c r="DE284" s="117">
        <v>217264.70164000001</v>
      </c>
      <c r="DF284" s="117">
        <v>85947.545159999994</v>
      </c>
      <c r="DG284" s="117">
        <v>22604.311999999998</v>
      </c>
      <c r="DH284" s="116">
        <v>1055192.0190000001</v>
      </c>
      <c r="DI284" s="116">
        <v>2202009.0830899999</v>
      </c>
    </row>
    <row r="285" spans="80:113" ht="15" x14ac:dyDescent="0.25">
      <c r="CB285" s="97">
        <f t="shared" si="105"/>
        <v>1988</v>
      </c>
      <c r="CC285" s="103">
        <v>15272444.78665</v>
      </c>
      <c r="CD285" s="103">
        <v>5079082.1235744385</v>
      </c>
      <c r="CE285" s="103">
        <v>1574178.8827822146</v>
      </c>
      <c r="CF285" s="103">
        <v>3535236.0750000002</v>
      </c>
      <c r="CG285" s="112">
        <v>81864.539120000001</v>
      </c>
      <c r="CH285" s="112">
        <v>102838.29684000001</v>
      </c>
      <c r="CI285" s="112">
        <v>200630.14676999999</v>
      </c>
      <c r="CJ285" s="112">
        <v>261989.87220000004</v>
      </c>
      <c r="CK285" s="112">
        <v>264555.94577000005</v>
      </c>
      <c r="CL285" s="112">
        <v>69137.976600000009</v>
      </c>
      <c r="CM285" s="112">
        <v>111074.41032</v>
      </c>
      <c r="CN285" s="112">
        <v>531523.90953221614</v>
      </c>
      <c r="CO285" s="112">
        <v>68101.910200000013</v>
      </c>
      <c r="CP285" s="112">
        <v>88824.391999999993</v>
      </c>
      <c r="CQ285" s="112">
        <v>620783.63295999996</v>
      </c>
      <c r="CR285" s="112">
        <v>88728.423200000005</v>
      </c>
      <c r="CS285" s="112">
        <v>86433.632280000005</v>
      </c>
      <c r="CT285" s="112">
        <v>186856.1746</v>
      </c>
      <c r="CU285" s="112">
        <v>103948.29999</v>
      </c>
      <c r="CV285" s="112">
        <v>408195.6018</v>
      </c>
      <c r="CW285" s="112">
        <v>514941.52194000001</v>
      </c>
      <c r="CX285" s="112">
        <v>148836.04128</v>
      </c>
      <c r="CY285" s="103">
        <v>3939264.7274022163</v>
      </c>
      <c r="CZ285" s="116">
        <v>1574178.8827822146</v>
      </c>
      <c r="DA285" s="116">
        <v>242000.83799999999</v>
      </c>
      <c r="DB285" s="117">
        <v>201107.603</v>
      </c>
      <c r="DC285" s="117">
        <v>41093.287550000001</v>
      </c>
      <c r="DD285" s="116">
        <v>335272.86943999998</v>
      </c>
      <c r="DE285" s="117">
        <v>220330.84716999999</v>
      </c>
      <c r="DF285" s="117">
        <v>95502.83832000001</v>
      </c>
      <c r="DG285" s="117">
        <v>25477.928</v>
      </c>
      <c r="DH285" s="116">
        <v>1045705.9218000001</v>
      </c>
      <c r="DI285" s="116">
        <v>2206492.1332800002</v>
      </c>
    </row>
    <row r="286" spans="80:113" ht="15" x14ac:dyDescent="0.25">
      <c r="CB286" s="97">
        <f t="shared" si="105"/>
        <v>1989</v>
      </c>
      <c r="CC286" s="103">
        <v>15682248.03235</v>
      </c>
      <c r="CD286" s="103">
        <v>5128705.6022430388</v>
      </c>
      <c r="CE286" s="103">
        <v>1571112.7594134999</v>
      </c>
      <c r="CF286" s="103">
        <v>3582879.0795</v>
      </c>
      <c r="CG286" s="112">
        <v>80065.962899999999</v>
      </c>
      <c r="CH286" s="112">
        <v>102043.24476</v>
      </c>
      <c r="CI286" s="112">
        <v>199030.03208999999</v>
      </c>
      <c r="CJ286" s="112">
        <v>260481.34709999998</v>
      </c>
      <c r="CK286" s="112">
        <v>277375.16080000001</v>
      </c>
      <c r="CL286" s="112">
        <v>70753.151699999988</v>
      </c>
      <c r="CM286" s="112">
        <v>112057.24352</v>
      </c>
      <c r="CN286" s="112">
        <v>535820.49870699737</v>
      </c>
      <c r="CO286" s="112">
        <v>68507.008419999998</v>
      </c>
      <c r="CP286" s="112">
        <v>89266.497600000002</v>
      </c>
      <c r="CQ286" s="112">
        <v>637427.53983999998</v>
      </c>
      <c r="CR286" s="112">
        <v>89956.137600000002</v>
      </c>
      <c r="CS286" s="112">
        <v>82286.786250000005</v>
      </c>
      <c r="CT286" s="112">
        <v>189366.68442999999</v>
      </c>
      <c r="CU286" s="112">
        <v>105125.92341</v>
      </c>
      <c r="CV286" s="112">
        <v>407951.13023999997</v>
      </c>
      <c r="CW286" s="112">
        <v>530588.64105000009</v>
      </c>
      <c r="CX286" s="112">
        <v>152481.83301999999</v>
      </c>
      <c r="CY286" s="103">
        <v>3990584.8234369974</v>
      </c>
      <c r="CZ286" s="116">
        <v>1571112.7594134999</v>
      </c>
      <c r="DA286" s="116">
        <v>253981.89</v>
      </c>
      <c r="DB286" s="117">
        <v>213232.78771999999</v>
      </c>
      <c r="DC286" s="117">
        <v>40786.00993</v>
      </c>
      <c r="DD286" s="116">
        <v>324659.59784</v>
      </c>
      <c r="DE286" s="117">
        <v>210474.90015999999</v>
      </c>
      <c r="DF286" s="117">
        <v>96633.067949999997</v>
      </c>
      <c r="DG286" s="117">
        <v>22974.78</v>
      </c>
      <c r="DH286" s="116">
        <v>1032643.4569199999</v>
      </c>
      <c r="DI286" s="116">
        <v>2195386.49052</v>
      </c>
    </row>
    <row r="287" spans="80:113" ht="15" x14ac:dyDescent="0.25">
      <c r="CB287" s="97">
        <f t="shared" si="105"/>
        <v>1990</v>
      </c>
      <c r="CC287" s="103">
        <v>15967285.668950003</v>
      </c>
      <c r="CD287" s="103">
        <v>5120065.560250096</v>
      </c>
      <c r="CE287" s="103">
        <v>1575505.6919699078</v>
      </c>
      <c r="CF287" s="103">
        <v>3571795.1535000005</v>
      </c>
      <c r="CG287" s="112">
        <v>78793.233399999997</v>
      </c>
      <c r="CH287" s="112">
        <v>100625.66868</v>
      </c>
      <c r="CI287" s="112">
        <v>194749.22736000002</v>
      </c>
      <c r="CJ287" s="112">
        <v>260433.67995000002</v>
      </c>
      <c r="CK287" s="112">
        <v>269126.71980000002</v>
      </c>
      <c r="CL287" s="112">
        <v>75185.1639</v>
      </c>
      <c r="CM287" s="112">
        <v>108460.99063999999</v>
      </c>
      <c r="CN287" s="112">
        <v>515058.98022500199</v>
      </c>
      <c r="CO287" s="112">
        <v>66770.104989999993</v>
      </c>
      <c r="CP287" s="112">
        <v>93040.824800000002</v>
      </c>
      <c r="CQ287" s="112">
        <v>636784.40935999993</v>
      </c>
      <c r="CR287" s="112">
        <v>86046.084000000003</v>
      </c>
      <c r="CS287" s="112">
        <v>80891.613899999997</v>
      </c>
      <c r="CT287" s="112">
        <v>189352.2838</v>
      </c>
      <c r="CU287" s="112">
        <v>107913.35637000001</v>
      </c>
      <c r="CV287" s="112">
        <v>406421.98460000003</v>
      </c>
      <c r="CW287" s="112">
        <v>538122.66975</v>
      </c>
      <c r="CX287" s="112">
        <v>156391.83664999998</v>
      </c>
      <c r="CY287" s="103">
        <v>3964168.8321750015</v>
      </c>
      <c r="CZ287" s="116">
        <v>1575505.6919699078</v>
      </c>
      <c r="DA287" s="116">
        <v>263651.52900000004</v>
      </c>
      <c r="DB287" s="117">
        <v>222545.02596</v>
      </c>
      <c r="DC287" s="117">
        <v>41054.572199999995</v>
      </c>
      <c r="DD287" s="116">
        <v>337502.03688000003</v>
      </c>
      <c r="DE287" s="117">
        <v>213496.31709</v>
      </c>
      <c r="DF287" s="117">
        <v>101406.54008999999</v>
      </c>
      <c r="DG287" s="117">
        <v>25952.671999999999</v>
      </c>
      <c r="DH287" s="116">
        <v>1011130.73304</v>
      </c>
      <c r="DI287" s="116">
        <v>2216739.4262600001</v>
      </c>
    </row>
    <row r="288" spans="80:113" ht="15" x14ac:dyDescent="0.25">
      <c r="CB288" s="97">
        <f t="shared" si="105"/>
        <v>1991</v>
      </c>
      <c r="CC288" s="103">
        <v>15858300.690249998</v>
      </c>
      <c r="CD288" s="103">
        <v>4988634.7184810778</v>
      </c>
      <c r="CE288" s="103">
        <v>1505162.9620389859</v>
      </c>
      <c r="CF288" s="103">
        <v>3501447.9779999997</v>
      </c>
      <c r="CG288" s="112">
        <v>72861.347299999994</v>
      </c>
      <c r="CH288" s="112">
        <v>92753.408039999995</v>
      </c>
      <c r="CI288" s="112">
        <v>184348.48194</v>
      </c>
      <c r="CJ288" s="112">
        <v>251012.40795000002</v>
      </c>
      <c r="CK288" s="112">
        <v>253266.95875999998</v>
      </c>
      <c r="CL288" s="112">
        <v>76948.779599999994</v>
      </c>
      <c r="CM288" s="112">
        <v>102209.56040000002</v>
      </c>
      <c r="CN288" s="112">
        <v>487335.46119199402</v>
      </c>
      <c r="CO288" s="112">
        <v>61736.849229999993</v>
      </c>
      <c r="CP288" s="112">
        <v>93754.765600000013</v>
      </c>
      <c r="CQ288" s="112">
        <v>647314.70240000007</v>
      </c>
      <c r="CR288" s="112">
        <v>85243.1348</v>
      </c>
      <c r="CS288" s="112">
        <v>80933.832720000006</v>
      </c>
      <c r="CT288" s="112">
        <v>189587.49408999999</v>
      </c>
      <c r="CU288" s="112">
        <v>103358.65071</v>
      </c>
      <c r="CV288" s="112">
        <v>409422.75316000002</v>
      </c>
      <c r="CW288" s="112">
        <v>537693.04331999994</v>
      </c>
      <c r="CX288" s="112">
        <v>153046.81442000001</v>
      </c>
      <c r="CY288" s="103">
        <v>3882828.4456319944</v>
      </c>
      <c r="CZ288" s="116">
        <v>1505162.9620389859</v>
      </c>
      <c r="DA288" s="116">
        <v>265956.10349999997</v>
      </c>
      <c r="DB288" s="117">
        <v>225668.1796</v>
      </c>
      <c r="DC288" s="117">
        <v>40180.42035</v>
      </c>
      <c r="DD288" s="116">
        <v>346148.61980000004</v>
      </c>
      <c r="DE288" s="117">
        <v>218116.78147000002</v>
      </c>
      <c r="DF288" s="117">
        <v>105502.70933999999</v>
      </c>
      <c r="DG288" s="117">
        <v>26033.368000000002</v>
      </c>
      <c r="DH288" s="116">
        <v>924447.43104000005</v>
      </c>
      <c r="DI288" s="116">
        <v>2152053.6131000002</v>
      </c>
    </row>
    <row r="289" spans="80:113" ht="15" x14ac:dyDescent="0.25">
      <c r="CB289" s="97">
        <f t="shared" si="105"/>
        <v>1992</v>
      </c>
      <c r="CC289" s="103">
        <v>16375856.0529</v>
      </c>
      <c r="CD289" s="103">
        <v>5170121.3246564697</v>
      </c>
      <c r="CE289" s="103">
        <v>1544195.3709882486</v>
      </c>
      <c r="CF289" s="103">
        <v>3639952.3597499998</v>
      </c>
      <c r="CG289" s="112">
        <v>76845.151740000001</v>
      </c>
      <c r="CH289" s="112">
        <v>96340.924920000005</v>
      </c>
      <c r="CI289" s="112">
        <v>188509.77603000001</v>
      </c>
      <c r="CJ289" s="112">
        <v>259000.86150000003</v>
      </c>
      <c r="CK289" s="112">
        <v>252962.61973000001</v>
      </c>
      <c r="CL289" s="112">
        <v>84734.842499999999</v>
      </c>
      <c r="CM289" s="112">
        <v>109445.86080000001</v>
      </c>
      <c r="CN289" s="112">
        <v>521460.84536673519</v>
      </c>
      <c r="CO289" s="112">
        <v>66557.996039999998</v>
      </c>
      <c r="CP289" s="112">
        <v>97287.129599999986</v>
      </c>
      <c r="CQ289" s="112">
        <v>661207.87048000004</v>
      </c>
      <c r="CR289" s="112">
        <v>90364.760800000004</v>
      </c>
      <c r="CS289" s="112">
        <v>85095.402120000013</v>
      </c>
      <c r="CT289" s="112">
        <v>191667.58509000001</v>
      </c>
      <c r="CU289" s="112">
        <v>107781.02030999999</v>
      </c>
      <c r="CV289" s="112">
        <v>396269.22451999999</v>
      </c>
      <c r="CW289" s="112">
        <v>551416.18319999997</v>
      </c>
      <c r="CX289" s="112">
        <v>162211.14507000003</v>
      </c>
      <c r="CY289" s="103">
        <v>3999159.1998167359</v>
      </c>
      <c r="CZ289" s="116">
        <v>1544195.3709882486</v>
      </c>
      <c r="DA289" s="116">
        <v>279995.54400000005</v>
      </c>
      <c r="DB289" s="117">
        <v>237407.86416000003</v>
      </c>
      <c r="DC289" s="117">
        <v>42469.923889999998</v>
      </c>
      <c r="DD289" s="116">
        <v>332587.21720000001</v>
      </c>
      <c r="DE289" s="117">
        <v>213138.48829000001</v>
      </c>
      <c r="DF289" s="117">
        <v>103468.71345</v>
      </c>
      <c r="DG289" s="117">
        <v>21874.903999999999</v>
      </c>
      <c r="DH289" s="116">
        <v>956569.31880000012</v>
      </c>
      <c r="DI289" s="116">
        <v>2187511.9737900002</v>
      </c>
    </row>
    <row r="290" spans="80:113" ht="15" x14ac:dyDescent="0.25">
      <c r="CB290" s="97">
        <f t="shared" si="105"/>
        <v>1993</v>
      </c>
      <c r="CC290" s="103">
        <v>16889219.685600001</v>
      </c>
      <c r="CD290" s="103">
        <v>5315915.1061581383</v>
      </c>
      <c r="CE290" s="103">
        <v>1567738.9350037805</v>
      </c>
      <c r="CF290" s="103">
        <v>3756869.9017500002</v>
      </c>
      <c r="CG290" s="112">
        <v>77892.978660000008</v>
      </c>
      <c r="CH290" s="112">
        <v>98351.677439999999</v>
      </c>
      <c r="CI290" s="112">
        <v>196430.67567</v>
      </c>
      <c r="CJ290" s="112">
        <v>267356.63250000001</v>
      </c>
      <c r="CK290" s="112">
        <v>269359.95157999999</v>
      </c>
      <c r="CL290" s="112">
        <v>91601.987399999998</v>
      </c>
      <c r="CM290" s="112">
        <v>116925.57792</v>
      </c>
      <c r="CN290" s="112">
        <v>541160.68684117869</v>
      </c>
      <c r="CO290" s="112">
        <v>68661.758329999997</v>
      </c>
      <c r="CP290" s="112">
        <v>102245.88160000001</v>
      </c>
      <c r="CQ290" s="112">
        <v>665423.08712000004</v>
      </c>
      <c r="CR290" s="112">
        <v>94684.821199999991</v>
      </c>
      <c r="CS290" s="112">
        <v>86052.066390000007</v>
      </c>
      <c r="CT290" s="112">
        <v>192930.04031999997</v>
      </c>
      <c r="CU290" s="112">
        <v>106261.66833000001</v>
      </c>
      <c r="CV290" s="112">
        <v>393560.86311999999</v>
      </c>
      <c r="CW290" s="112">
        <v>561789.48222000001</v>
      </c>
      <c r="CX290" s="112">
        <v>171922.17831000002</v>
      </c>
      <c r="CY290" s="103">
        <v>4102612.0149511788</v>
      </c>
      <c r="CZ290" s="116">
        <v>1567738.9350037805</v>
      </c>
      <c r="DA290" s="116">
        <v>273010.01624999999</v>
      </c>
      <c r="DB290" s="117">
        <v>231857.26419999998</v>
      </c>
      <c r="DC290" s="117">
        <v>41067.205630000004</v>
      </c>
      <c r="DD290" s="116">
        <v>336904.8026</v>
      </c>
      <c r="DE290" s="117">
        <v>212416.1214</v>
      </c>
      <c r="DF290" s="117">
        <v>100037.32377</v>
      </c>
      <c r="DG290" s="117">
        <v>27388.956000000002</v>
      </c>
      <c r="DH290" s="116">
        <v>987949.76448000001</v>
      </c>
      <c r="DI290" s="116">
        <v>2210631.4543300001</v>
      </c>
    </row>
    <row r="291" spans="80:113" ht="15" x14ac:dyDescent="0.25">
      <c r="CB291" s="97">
        <f t="shared" si="105"/>
        <v>1994</v>
      </c>
      <c r="CC291" s="103">
        <v>17638553.057250001</v>
      </c>
      <c r="CD291" s="103">
        <v>5618510.6304106424</v>
      </c>
      <c r="CE291" s="103">
        <v>1649037.1933392156</v>
      </c>
      <c r="CF291" s="103">
        <v>3976447.8389999997</v>
      </c>
      <c r="CG291" s="112">
        <v>82878.211779999998</v>
      </c>
      <c r="CH291" s="112">
        <v>102640.86780000001</v>
      </c>
      <c r="CI291" s="112">
        <v>207458.85195000001</v>
      </c>
      <c r="CJ291" s="112">
        <v>288347.00219999999</v>
      </c>
      <c r="CK291" s="112">
        <v>294065.45452000003</v>
      </c>
      <c r="CL291" s="112">
        <v>106152.70050000001</v>
      </c>
      <c r="CM291" s="112">
        <v>125798.57568000001</v>
      </c>
      <c r="CN291" s="112">
        <v>577420.57275314478</v>
      </c>
      <c r="CO291" s="112">
        <v>71158.669040000008</v>
      </c>
      <c r="CP291" s="112">
        <v>103171.9136</v>
      </c>
      <c r="CQ291" s="112">
        <v>677844.02880000009</v>
      </c>
      <c r="CR291" s="112">
        <v>99960.026799999992</v>
      </c>
      <c r="CS291" s="112">
        <v>87707.824649999995</v>
      </c>
      <c r="CT291" s="112">
        <v>200123.95504</v>
      </c>
      <c r="CU291" s="112">
        <v>106374.74028000001</v>
      </c>
      <c r="CV291" s="112">
        <v>402165.30332000001</v>
      </c>
      <c r="CW291" s="112">
        <v>583252.12430999998</v>
      </c>
      <c r="CX291" s="112">
        <v>185333.83971999999</v>
      </c>
      <c r="CY291" s="103">
        <v>4301854.6627431447</v>
      </c>
      <c r="CZ291" s="116">
        <v>1649037.1933392156</v>
      </c>
      <c r="DA291" s="116">
        <v>296493.42524999997</v>
      </c>
      <c r="DB291" s="117">
        <v>253183.25352000003</v>
      </c>
      <c r="DC291" s="117">
        <v>43402.352530000004</v>
      </c>
      <c r="DD291" s="116">
        <v>342093.51316000003</v>
      </c>
      <c r="DE291" s="117">
        <v>210944.55046</v>
      </c>
      <c r="DF291" s="117">
        <v>108056.42301</v>
      </c>
      <c r="DG291" s="117">
        <v>25564.911999999997</v>
      </c>
      <c r="DH291" s="116">
        <v>1035140.37216</v>
      </c>
      <c r="DI291" s="116">
        <v>2314878.8020900004</v>
      </c>
    </row>
    <row r="292" spans="80:113" ht="15" x14ac:dyDescent="0.25">
      <c r="CB292" s="97">
        <f t="shared" si="105"/>
        <v>1995</v>
      </c>
      <c r="CC292" s="103">
        <v>18231312.986649998</v>
      </c>
      <c r="CD292" s="103">
        <v>5801422.8480771044</v>
      </c>
      <c r="CE292" s="103">
        <v>1645548.3488244931</v>
      </c>
      <c r="CF292" s="103">
        <v>4147176.0540000005</v>
      </c>
      <c r="CG292" s="112">
        <v>84732.852539999993</v>
      </c>
      <c r="CH292" s="112">
        <v>105268.80839999999</v>
      </c>
      <c r="CI292" s="112">
        <v>211205.17854000002</v>
      </c>
      <c r="CJ292" s="112">
        <v>303799.57065000001</v>
      </c>
      <c r="CK292" s="112">
        <v>316882.34890000004</v>
      </c>
      <c r="CL292" s="112">
        <v>133550.59410000002</v>
      </c>
      <c r="CM292" s="112">
        <v>130185.16903999999</v>
      </c>
      <c r="CN292" s="112">
        <v>580299.71438989381</v>
      </c>
      <c r="CO292" s="112">
        <v>72390.095929999996</v>
      </c>
      <c r="CP292" s="112">
        <v>106783.4384</v>
      </c>
      <c r="CQ292" s="112">
        <v>696889.9892800001</v>
      </c>
      <c r="CR292" s="112">
        <v>98469.88960000001</v>
      </c>
      <c r="CS292" s="112">
        <v>86327.730450000003</v>
      </c>
      <c r="CT292" s="112">
        <v>201826.42952000001</v>
      </c>
      <c r="CU292" s="112">
        <v>108334.65408000001</v>
      </c>
      <c r="CV292" s="112">
        <v>409451.51452000003</v>
      </c>
      <c r="CW292" s="112">
        <v>579466.43055000005</v>
      </c>
      <c r="CX292" s="112">
        <v>189160.75784999999</v>
      </c>
      <c r="CY292" s="103">
        <v>4415025.1667398941</v>
      </c>
      <c r="CZ292" s="116">
        <v>1645548.3488244931</v>
      </c>
      <c r="DA292" s="116">
        <v>286146.77474999998</v>
      </c>
      <c r="DB292" s="117">
        <v>242877.14768000002</v>
      </c>
      <c r="DC292" s="117">
        <v>43119.119179999994</v>
      </c>
      <c r="DD292" s="116">
        <v>337125.43692000001</v>
      </c>
      <c r="DE292" s="117">
        <v>214272.35830000002</v>
      </c>
      <c r="DF292" s="117">
        <v>105728.12910000001</v>
      </c>
      <c r="DG292" s="117">
        <v>22702.824000000001</v>
      </c>
      <c r="DH292" s="116">
        <v>1049282.28948</v>
      </c>
      <c r="DI292" s="116">
        <v>2301254.0794100002</v>
      </c>
    </row>
    <row r="293" spans="80:113" ht="15" x14ac:dyDescent="0.25">
      <c r="CB293" s="97">
        <f t="shared" si="105"/>
        <v>1996</v>
      </c>
      <c r="CC293" s="103">
        <v>19020837.651350003</v>
      </c>
      <c r="CD293" s="103">
        <v>6015859.244079723</v>
      </c>
      <c r="CE293" s="103">
        <v>1732473.4030000956</v>
      </c>
      <c r="CF293" s="103">
        <v>4281166.4175000004</v>
      </c>
      <c r="CG293" s="112">
        <v>86742.1541</v>
      </c>
      <c r="CH293" s="112">
        <v>112042.75883999999</v>
      </c>
      <c r="CI293" s="112">
        <v>216674.45019</v>
      </c>
      <c r="CJ293" s="112">
        <v>315803.2806</v>
      </c>
      <c r="CK293" s="112">
        <v>324032.89396000002</v>
      </c>
      <c r="CL293" s="112">
        <v>160354.72530000002</v>
      </c>
      <c r="CM293" s="112">
        <v>134432.23063999999</v>
      </c>
      <c r="CN293" s="112">
        <v>588988.16686968482</v>
      </c>
      <c r="CO293" s="112">
        <v>73583.283460000006</v>
      </c>
      <c r="CP293" s="112">
        <v>111822.84479999999</v>
      </c>
      <c r="CQ293" s="112">
        <v>688227.09920000006</v>
      </c>
      <c r="CR293" s="112">
        <v>96902.270799999998</v>
      </c>
      <c r="CS293" s="112">
        <v>84715.787519999998</v>
      </c>
      <c r="CT293" s="112">
        <v>199546.32976999998</v>
      </c>
      <c r="CU293" s="112">
        <v>109528.19133000002</v>
      </c>
      <c r="CV293" s="112">
        <v>416430.93788000004</v>
      </c>
      <c r="CW293" s="112">
        <v>582579.66555000003</v>
      </c>
      <c r="CX293" s="112">
        <v>195259.23355</v>
      </c>
      <c r="CY293" s="103">
        <v>4497666.3043596847</v>
      </c>
      <c r="CZ293" s="116">
        <v>1732473.4030000956</v>
      </c>
      <c r="DA293" s="116">
        <v>290561.02649999998</v>
      </c>
      <c r="DB293" s="117">
        <v>247656.74731999997</v>
      </c>
      <c r="DC293" s="117">
        <v>42877.453889999997</v>
      </c>
      <c r="DD293" s="116">
        <v>345520.95319999999</v>
      </c>
      <c r="DE293" s="117">
        <v>217309.43024000002</v>
      </c>
      <c r="DF293" s="117">
        <v>108705.54843000001</v>
      </c>
      <c r="DG293" s="117">
        <v>24192.032000000003</v>
      </c>
      <c r="DH293" s="116">
        <v>1126566.72276</v>
      </c>
      <c r="DI293" s="116">
        <v>2403389.9143399997</v>
      </c>
    </row>
    <row r="294" spans="80:113" ht="15" x14ac:dyDescent="0.25">
      <c r="CB294" s="97">
        <f t="shared" si="105"/>
        <v>1997</v>
      </c>
      <c r="CC294" s="103">
        <v>19990360.131549999</v>
      </c>
      <c r="CD294" s="103">
        <v>6389222.8304121504</v>
      </c>
      <c r="CE294" s="103">
        <v>1807596.3210511354</v>
      </c>
      <c r="CF294" s="103">
        <v>4571314.9964999994</v>
      </c>
      <c r="CG294" s="112">
        <v>89147.773960000006</v>
      </c>
      <c r="CH294" s="112">
        <v>115728.10092</v>
      </c>
      <c r="CI294" s="112">
        <v>223680.76146000001</v>
      </c>
      <c r="CJ294" s="112">
        <v>330064.1703</v>
      </c>
      <c r="CK294" s="112">
        <v>337477.85278999998</v>
      </c>
      <c r="CL294" s="112">
        <v>192711.24179999999</v>
      </c>
      <c r="CM294" s="112">
        <v>140406.63432000001</v>
      </c>
      <c r="CN294" s="112">
        <v>645222.16554303933</v>
      </c>
      <c r="CO294" s="112">
        <v>81149.299330000009</v>
      </c>
      <c r="CP294" s="112">
        <v>118918.9384</v>
      </c>
      <c r="CQ294" s="112">
        <v>710341.48944000003</v>
      </c>
      <c r="CR294" s="112">
        <v>100162.4936</v>
      </c>
      <c r="CS294" s="112">
        <v>86242.938030000019</v>
      </c>
      <c r="CT294" s="112">
        <v>203644.10904000001</v>
      </c>
      <c r="CU294" s="112">
        <v>112460.52390000001</v>
      </c>
      <c r="CV294" s="112">
        <v>432709.86764000007</v>
      </c>
      <c r="CW294" s="112">
        <v>621426.61187999998</v>
      </c>
      <c r="CX294" s="112">
        <v>206711.73887000003</v>
      </c>
      <c r="CY294" s="103">
        <v>4748206.7112230398</v>
      </c>
      <c r="CZ294" s="116">
        <v>1807596.3210511354</v>
      </c>
      <c r="DA294" s="116">
        <v>305585.21100000001</v>
      </c>
      <c r="DB294" s="117">
        <v>265001.24280000001</v>
      </c>
      <c r="DC294" s="117">
        <v>40960.840300000003</v>
      </c>
      <c r="DD294" s="116">
        <v>363110.83416000003</v>
      </c>
      <c r="DE294" s="117">
        <v>219396.01943000001</v>
      </c>
      <c r="DF294" s="117">
        <v>112126.50201</v>
      </c>
      <c r="DG294" s="117">
        <v>31506.548000000003</v>
      </c>
      <c r="DH294" s="116">
        <v>1169941.0844400001</v>
      </c>
      <c r="DI294" s="116">
        <v>2507628.2821400003</v>
      </c>
    </row>
    <row r="295" spans="80:113" ht="15" x14ac:dyDescent="0.25">
      <c r="CB295" s="97">
        <f t="shared" si="105"/>
        <v>1998</v>
      </c>
      <c r="CC295" s="103">
        <v>21045443.2172</v>
      </c>
      <c r="CD295" s="103">
        <v>6682366.712594118</v>
      </c>
      <c r="CE295" s="103">
        <v>1878014.5745017112</v>
      </c>
      <c r="CF295" s="103">
        <v>4790535.3877499998</v>
      </c>
      <c r="CG295" s="112">
        <v>94245.780580000006</v>
      </c>
      <c r="CH295" s="112">
        <v>122216.57964</v>
      </c>
      <c r="CI295" s="112">
        <v>231981.77132999999</v>
      </c>
      <c r="CJ295" s="112">
        <v>341237.91105</v>
      </c>
      <c r="CK295" s="112">
        <v>345976.59130999999</v>
      </c>
      <c r="CL295" s="112">
        <v>224806.22009999998</v>
      </c>
      <c r="CM295" s="112">
        <v>145713.93359999999</v>
      </c>
      <c r="CN295" s="112">
        <v>699635.01438467752</v>
      </c>
      <c r="CO295" s="112">
        <v>86925.235160000011</v>
      </c>
      <c r="CP295" s="112">
        <v>124826.12640000001</v>
      </c>
      <c r="CQ295" s="112">
        <v>732161.43440000003</v>
      </c>
      <c r="CR295" s="112">
        <v>98987.817200000005</v>
      </c>
      <c r="CS295" s="112">
        <v>77798.81925</v>
      </c>
      <c r="CT295" s="112">
        <v>204092.12864000001</v>
      </c>
      <c r="CU295" s="112">
        <v>114631.50534</v>
      </c>
      <c r="CV295" s="112">
        <v>424138.98235999997</v>
      </c>
      <c r="CW295" s="112">
        <v>629489.89053000009</v>
      </c>
      <c r="CX295" s="112">
        <v>214347.29631999999</v>
      </c>
      <c r="CY295" s="103">
        <v>4913213.0375946779</v>
      </c>
      <c r="CZ295" s="116">
        <v>1878014.5745017112</v>
      </c>
      <c r="DA295" s="116">
        <v>311862.95399999997</v>
      </c>
      <c r="DB295" s="117">
        <v>266585.40752000001</v>
      </c>
      <c r="DC295" s="117">
        <v>45122.129130000001</v>
      </c>
      <c r="DD295" s="116">
        <v>359070.94368000003</v>
      </c>
      <c r="DE295" s="117">
        <v>212943.91888000001</v>
      </c>
      <c r="DF295" s="117">
        <v>114312.86495999999</v>
      </c>
      <c r="DG295" s="117">
        <v>30990.408000000003</v>
      </c>
      <c r="DH295" s="116">
        <v>1236212.92212</v>
      </c>
      <c r="DI295" s="116">
        <v>2577101.5482900003</v>
      </c>
    </row>
    <row r="296" spans="80:113" ht="15" x14ac:dyDescent="0.25">
      <c r="CB296" s="97">
        <f t="shared" si="105"/>
        <v>1999</v>
      </c>
      <c r="CC296" s="103">
        <v>22152306.496349998</v>
      </c>
      <c r="CD296" s="103">
        <v>6936983.2245407263</v>
      </c>
      <c r="CE296" s="103">
        <v>1935358.8315543244</v>
      </c>
      <c r="CF296" s="103">
        <v>4984101.8535000002</v>
      </c>
      <c r="CG296" s="112">
        <v>97309.99768</v>
      </c>
      <c r="CH296" s="112">
        <v>123954.31092</v>
      </c>
      <c r="CI296" s="112">
        <v>230267.12562000001</v>
      </c>
      <c r="CJ296" s="112">
        <v>343865.21220000001</v>
      </c>
      <c r="CK296" s="112">
        <v>339778.88339999999</v>
      </c>
      <c r="CL296" s="112">
        <v>270695.57130000001</v>
      </c>
      <c r="CM296" s="112">
        <v>148332.44568</v>
      </c>
      <c r="CN296" s="112">
        <v>753326.62491023005</v>
      </c>
      <c r="CO296" s="112">
        <v>89515.354309999995</v>
      </c>
      <c r="CP296" s="112">
        <v>127021.7184</v>
      </c>
      <c r="CQ296" s="112">
        <v>725590.65552000003</v>
      </c>
      <c r="CR296" s="112">
        <v>99685.612800000003</v>
      </c>
      <c r="CS296" s="112">
        <v>75026.390940000012</v>
      </c>
      <c r="CT296" s="112">
        <v>206689.04225000003</v>
      </c>
      <c r="CU296" s="112">
        <v>115769.76297000001</v>
      </c>
      <c r="CV296" s="112">
        <v>435835.26876000001</v>
      </c>
      <c r="CW296" s="112">
        <v>640859.42475000001</v>
      </c>
      <c r="CX296" s="112">
        <v>224998.85741999999</v>
      </c>
      <c r="CY296" s="103">
        <v>5048522.2598302299</v>
      </c>
      <c r="CZ296" s="116">
        <v>1935358.8315543244</v>
      </c>
      <c r="DA296" s="116">
        <v>323177.25224999996</v>
      </c>
      <c r="DB296" s="117">
        <v>272705.22256000002</v>
      </c>
      <c r="DC296" s="117">
        <v>49679.129589999997</v>
      </c>
      <c r="DD296" s="116">
        <v>345209.02192000003</v>
      </c>
      <c r="DE296" s="117">
        <v>210266.91217</v>
      </c>
      <c r="DF296" s="117">
        <v>111752.88962999999</v>
      </c>
      <c r="DG296" s="117">
        <v>25488.408000000003</v>
      </c>
      <c r="DH296" s="116">
        <v>1288506.39588</v>
      </c>
      <c r="DI296" s="116">
        <v>2626785.2319999998</v>
      </c>
    </row>
    <row r="297" spans="80:113" ht="15" x14ac:dyDescent="0.25">
      <c r="CB297" s="97">
        <f t="shared" si="105"/>
        <v>2000</v>
      </c>
      <c r="CC297" s="103">
        <v>23115664.667800002</v>
      </c>
      <c r="CD297" s="103">
        <v>7107527.4345942885</v>
      </c>
      <c r="CE297" s="103">
        <v>2000921.7582499555</v>
      </c>
      <c r="CF297" s="103">
        <v>5092125.4387499997</v>
      </c>
      <c r="CG297" s="112">
        <v>95749.212439999988</v>
      </c>
      <c r="CH297" s="112">
        <v>123916.07015999999</v>
      </c>
      <c r="CI297" s="112">
        <v>219426.51465</v>
      </c>
      <c r="CJ297" s="112">
        <v>355829.66685000004</v>
      </c>
      <c r="CK297" s="112">
        <v>358076.20097000006</v>
      </c>
      <c r="CL297" s="112">
        <v>334998.62549999997</v>
      </c>
      <c r="CM297" s="112">
        <v>155133.85511999999</v>
      </c>
      <c r="CN297" s="112">
        <v>703439.93838595063</v>
      </c>
      <c r="CO297" s="112">
        <v>90970.839949999994</v>
      </c>
      <c r="CP297" s="112">
        <v>135030.40160000001</v>
      </c>
      <c r="CQ297" s="112">
        <v>733982.3459999999</v>
      </c>
      <c r="CR297" s="112">
        <v>97321.040399999998</v>
      </c>
      <c r="CS297" s="112">
        <v>71134.454339999997</v>
      </c>
      <c r="CT297" s="112">
        <v>200890.38857000001</v>
      </c>
      <c r="CU297" s="112">
        <v>117336.01887</v>
      </c>
      <c r="CV297" s="112">
        <v>433836.35424000002</v>
      </c>
      <c r="CW297" s="112">
        <v>641002.63355999999</v>
      </c>
      <c r="CX297" s="112">
        <v>226800.15106</v>
      </c>
      <c r="CY297" s="103">
        <v>5094874.7126659509</v>
      </c>
      <c r="CZ297" s="116">
        <v>2000921.7582499555</v>
      </c>
      <c r="DA297" s="116">
        <v>318564.68400000001</v>
      </c>
      <c r="DB297" s="117">
        <v>276156.65367999999</v>
      </c>
      <c r="DC297" s="117">
        <v>43030.685170000004</v>
      </c>
      <c r="DD297" s="116">
        <v>363787.95328000002</v>
      </c>
      <c r="DE297" s="117">
        <v>224000.82879999999</v>
      </c>
      <c r="DF297" s="117">
        <v>113314.13019</v>
      </c>
      <c r="DG297" s="117">
        <v>28457.392000000003</v>
      </c>
      <c r="DH297" s="116">
        <v>1344637.92276</v>
      </c>
      <c r="DI297" s="116">
        <v>2711950.24988</v>
      </c>
    </row>
    <row r="298" spans="80:113" ht="15" x14ac:dyDescent="0.25">
      <c r="CB298" s="97">
        <f t="shared" si="105"/>
        <v>2001</v>
      </c>
      <c r="CC298" s="103">
        <v>23168431.150700003</v>
      </c>
      <c r="CD298" s="103">
        <v>6905904.0085665025</v>
      </c>
      <c r="CE298" s="103">
        <v>2025863.0529910699</v>
      </c>
      <c r="CF298" s="103">
        <v>4878759.8632500004</v>
      </c>
      <c r="CG298" s="112">
        <v>90115.69279999999</v>
      </c>
      <c r="CH298" s="112">
        <v>120107.11259999999</v>
      </c>
      <c r="CI298" s="112">
        <v>201043.45440000002</v>
      </c>
      <c r="CJ298" s="112">
        <v>332688.66749999998</v>
      </c>
      <c r="CK298" s="112">
        <v>319098.05080999999</v>
      </c>
      <c r="CL298" s="112">
        <v>317963.29950000002</v>
      </c>
      <c r="CM298" s="112">
        <v>139545.00023999999</v>
      </c>
      <c r="CN298" s="112">
        <v>692174.41292233753</v>
      </c>
      <c r="CO298" s="112">
        <v>85619.71951000001</v>
      </c>
      <c r="CP298" s="112">
        <v>130707.9232</v>
      </c>
      <c r="CQ298" s="112">
        <v>733649.15792000003</v>
      </c>
      <c r="CR298" s="112">
        <v>87996.037599999996</v>
      </c>
      <c r="CS298" s="112">
        <v>59983.896329999996</v>
      </c>
      <c r="CT298" s="112">
        <v>190737.94442000001</v>
      </c>
      <c r="CU298" s="112">
        <v>114739.55187000001</v>
      </c>
      <c r="CV298" s="112">
        <v>436995.31027999998</v>
      </c>
      <c r="CW298" s="112">
        <v>623867.38812000002</v>
      </c>
      <c r="CX298" s="112">
        <v>214794.29631000001</v>
      </c>
      <c r="CY298" s="103">
        <v>4891826.916332338</v>
      </c>
      <c r="CZ298" s="116">
        <v>2025863.0529910699</v>
      </c>
      <c r="DA298" s="116">
        <v>316475.52225000004</v>
      </c>
      <c r="DB298" s="117">
        <v>272205.27704000002</v>
      </c>
      <c r="DC298" s="117">
        <v>44572.371160000002</v>
      </c>
      <c r="DD298" s="116">
        <v>383044.00376000005</v>
      </c>
      <c r="DE298" s="117">
        <v>227711.06617000003</v>
      </c>
      <c r="DF298" s="117">
        <v>112233.99384</v>
      </c>
      <c r="DG298" s="117">
        <v>44052.68</v>
      </c>
      <c r="DH298" s="116">
        <v>1355661.4219200001</v>
      </c>
      <c r="DI298" s="116">
        <v>2755956.3361400003</v>
      </c>
    </row>
    <row r="299" spans="80:113" ht="15" x14ac:dyDescent="0.25">
      <c r="CB299" s="97">
        <f t="shared" si="105"/>
        <v>2002</v>
      </c>
      <c r="CC299" s="103">
        <v>23345963.242699999</v>
      </c>
      <c r="CD299" s="103">
        <v>6841033.0680648722</v>
      </c>
      <c r="CE299" s="103">
        <v>1982928.2394320804</v>
      </c>
      <c r="CF299" s="103">
        <v>4853642.2567500006</v>
      </c>
      <c r="CG299" s="112">
        <v>93118.69</v>
      </c>
      <c r="CH299" s="112">
        <v>120179.14752</v>
      </c>
      <c r="CI299" s="112">
        <v>205706.02923000001</v>
      </c>
      <c r="CJ299" s="112">
        <v>324958.17735000001</v>
      </c>
      <c r="CK299" s="112">
        <v>302410.60138000001</v>
      </c>
      <c r="CL299" s="112">
        <v>282429.4473</v>
      </c>
      <c r="CM299" s="112">
        <v>128507.73248000001</v>
      </c>
      <c r="CN299" s="112">
        <v>714474.58228779992</v>
      </c>
      <c r="CO299" s="112">
        <v>89852.936159999983</v>
      </c>
      <c r="CP299" s="112">
        <v>139109.42320000002</v>
      </c>
      <c r="CQ299" s="112">
        <v>721824.85536000005</v>
      </c>
      <c r="CR299" s="112">
        <v>87390.482000000018</v>
      </c>
      <c r="CS299" s="112">
        <v>52298.829359999996</v>
      </c>
      <c r="CT299" s="112">
        <v>191766.78943</v>
      </c>
      <c r="CU299" s="112">
        <v>112622.17491</v>
      </c>
      <c r="CV299" s="112">
        <v>451107.55092000001</v>
      </c>
      <c r="CW299" s="112">
        <v>661792.81689000002</v>
      </c>
      <c r="CX299" s="112">
        <v>219128.03599</v>
      </c>
      <c r="CY299" s="103">
        <v>4898678.3017677991</v>
      </c>
      <c r="CZ299" s="116">
        <v>1982928.2394320804</v>
      </c>
      <c r="DA299" s="116">
        <v>317053.37550000002</v>
      </c>
      <c r="DB299" s="117">
        <v>271078.89376000001</v>
      </c>
      <c r="DC299" s="117">
        <v>46084.307459999996</v>
      </c>
      <c r="DD299" s="116">
        <v>352273.12420000002</v>
      </c>
      <c r="DE299" s="117">
        <v>212141.04050999999</v>
      </c>
      <c r="DF299" s="117">
        <v>107296.67493000001</v>
      </c>
      <c r="DG299" s="117">
        <v>34825.039999999994</v>
      </c>
      <c r="DH299" s="116">
        <v>1337016.3343199999</v>
      </c>
      <c r="DI299" s="116">
        <v>2677768.7906799996</v>
      </c>
    </row>
    <row r="300" spans="80:113" ht="15" x14ac:dyDescent="0.25">
      <c r="CB300" s="97">
        <f t="shared" si="105"/>
        <v>2003</v>
      </c>
      <c r="CC300" s="103">
        <v>23859820.020100001</v>
      </c>
      <c r="CD300" s="103">
        <v>6891500.8756365087</v>
      </c>
      <c r="CE300" s="103">
        <v>2039671.365984627</v>
      </c>
      <c r="CF300" s="103">
        <v>4851765.1402500002</v>
      </c>
      <c r="CG300" s="112">
        <v>92531.62337999999</v>
      </c>
      <c r="CH300" s="112">
        <v>121140.50244000001</v>
      </c>
      <c r="CI300" s="112">
        <v>198032.45022</v>
      </c>
      <c r="CJ300" s="112">
        <v>319619.45655</v>
      </c>
      <c r="CK300" s="112">
        <v>305186.62842000002</v>
      </c>
      <c r="CL300" s="112">
        <v>299383.48439999996</v>
      </c>
      <c r="CM300" s="112">
        <v>125747.65168</v>
      </c>
      <c r="CN300" s="112">
        <v>719460.25074387807</v>
      </c>
      <c r="CO300" s="112">
        <v>87825.652590000012</v>
      </c>
      <c r="CP300" s="112">
        <v>143006.22559999998</v>
      </c>
      <c r="CQ300" s="112">
        <v>734795.94480000006</v>
      </c>
      <c r="CR300" s="112">
        <v>83751.152799999996</v>
      </c>
      <c r="CS300" s="112">
        <v>45666.039870000001</v>
      </c>
      <c r="CT300" s="112">
        <v>186313.75087000002</v>
      </c>
      <c r="CU300" s="112">
        <v>107280.99102000002</v>
      </c>
      <c r="CV300" s="112">
        <v>428793.52912000002</v>
      </c>
      <c r="CW300" s="112">
        <v>661244.88752999995</v>
      </c>
      <c r="CX300" s="112">
        <v>218185.84641999999</v>
      </c>
      <c r="CY300" s="103">
        <v>4877966.0684538782</v>
      </c>
      <c r="CZ300" s="116">
        <v>2039671.365984627</v>
      </c>
      <c r="DA300" s="116">
        <v>326155.41900000005</v>
      </c>
      <c r="DB300" s="117">
        <v>279014.77596</v>
      </c>
      <c r="DC300" s="117">
        <v>47273.072469999999</v>
      </c>
      <c r="DD300" s="116">
        <v>356472.78436000005</v>
      </c>
      <c r="DE300" s="117">
        <v>211087.68197999999</v>
      </c>
      <c r="DF300" s="117">
        <v>107644.19706000001</v>
      </c>
      <c r="DG300" s="117">
        <v>39486.020000000004</v>
      </c>
      <c r="DH300" s="116">
        <v>1380227.1425999999</v>
      </c>
      <c r="DI300" s="116">
        <v>2747361.0934299999</v>
      </c>
    </row>
    <row r="301" spans="80:113" ht="15" x14ac:dyDescent="0.25">
      <c r="CB301" s="97">
        <f t="shared" si="105"/>
        <v>2004</v>
      </c>
      <c r="CC301" s="103">
        <v>24743288.750149999</v>
      </c>
      <c r="CD301" s="103">
        <v>7099688.1104302481</v>
      </c>
      <c r="CE301" s="103">
        <v>2111556.143198627</v>
      </c>
      <c r="CF301" s="103">
        <v>4988705.25825</v>
      </c>
      <c r="CG301" s="112">
        <v>95314.228940000015</v>
      </c>
      <c r="CH301" s="112">
        <v>124525.25435999999</v>
      </c>
      <c r="CI301" s="112">
        <v>217894.45463999998</v>
      </c>
      <c r="CJ301" s="112">
        <v>318887.62559999997</v>
      </c>
      <c r="CK301" s="112">
        <v>316231.00649</v>
      </c>
      <c r="CL301" s="112">
        <v>323172.85769999999</v>
      </c>
      <c r="CM301" s="112">
        <v>127180.65304000002</v>
      </c>
      <c r="CN301" s="112">
        <v>734189.76180392446</v>
      </c>
      <c r="CO301" s="112">
        <v>90179.165699999998</v>
      </c>
      <c r="CP301" s="112">
        <v>142583.5368</v>
      </c>
      <c r="CQ301" s="112">
        <v>732866.55336000002</v>
      </c>
      <c r="CR301" s="112">
        <v>82524.822</v>
      </c>
      <c r="CS301" s="112">
        <v>39476.902770000001</v>
      </c>
      <c r="CT301" s="112">
        <v>186550.56122999999</v>
      </c>
      <c r="CU301" s="112">
        <v>106826.19051000001</v>
      </c>
      <c r="CV301" s="112">
        <v>466677.03380000003</v>
      </c>
      <c r="CW301" s="112">
        <v>692925.16689000011</v>
      </c>
      <c r="CX301" s="112">
        <v>220538.82777999996</v>
      </c>
      <c r="CY301" s="103">
        <v>5018544.6034139246</v>
      </c>
      <c r="CZ301" s="116">
        <v>2111556.143198627</v>
      </c>
      <c r="DA301" s="116">
        <v>337353.46275000001</v>
      </c>
      <c r="DB301" s="117">
        <v>287107.26759999996</v>
      </c>
      <c r="DC301" s="117">
        <v>50340.550779999998</v>
      </c>
      <c r="DD301" s="116">
        <v>362521.20796000003</v>
      </c>
      <c r="DE301" s="117">
        <v>211141.35629999998</v>
      </c>
      <c r="DF301" s="117">
        <v>111648.52863</v>
      </c>
      <c r="DG301" s="117">
        <v>42656.744000000006</v>
      </c>
      <c r="DH301" s="116">
        <v>1435584.5167200002</v>
      </c>
      <c r="DI301" s="116">
        <v>2838353.6347400001</v>
      </c>
    </row>
    <row r="302" spans="80:113" ht="15" x14ac:dyDescent="0.25">
      <c r="CB302" s="97">
        <f t="shared" si="105"/>
        <v>2005</v>
      </c>
      <c r="CC302" s="103">
        <v>25708372.928050004</v>
      </c>
      <c r="CD302" s="103">
        <v>7345409.4929756001</v>
      </c>
      <c r="CE302" s="103">
        <v>2161935.9573078989</v>
      </c>
      <c r="CF302" s="103">
        <v>5183478.4417500002</v>
      </c>
      <c r="CG302" s="112">
        <v>102559.44300000001</v>
      </c>
      <c r="CH302" s="112">
        <v>128636.58071999998</v>
      </c>
      <c r="CI302" s="112">
        <v>218482.04862000002</v>
      </c>
      <c r="CJ302" s="112">
        <v>333953.24894999998</v>
      </c>
      <c r="CK302" s="112">
        <v>340956.41946</v>
      </c>
      <c r="CL302" s="112">
        <v>340533.33929999999</v>
      </c>
      <c r="CM302" s="112">
        <v>129252.24136</v>
      </c>
      <c r="CN302" s="112">
        <v>769636.87659406068</v>
      </c>
      <c r="CO302" s="112">
        <v>93765.30068</v>
      </c>
      <c r="CP302" s="112">
        <v>154451.68240000002</v>
      </c>
      <c r="CQ302" s="112">
        <v>762249.09288000001</v>
      </c>
      <c r="CR302" s="112">
        <v>83223.078800000003</v>
      </c>
      <c r="CS302" s="112">
        <v>37987.536330000003</v>
      </c>
      <c r="CT302" s="112">
        <v>186136.14309999999</v>
      </c>
      <c r="CU302" s="112">
        <v>105772.52744999999</v>
      </c>
      <c r="CV302" s="112">
        <v>493813.37696000002</v>
      </c>
      <c r="CW302" s="112">
        <v>706772.83617000002</v>
      </c>
      <c r="CX302" s="112">
        <v>223067.95040000003</v>
      </c>
      <c r="CY302" s="103">
        <v>5211249.7231740607</v>
      </c>
      <c r="CZ302" s="116">
        <v>2161935.9573078989</v>
      </c>
      <c r="DA302" s="116">
        <v>340772.71275000001</v>
      </c>
      <c r="DB302" s="117">
        <v>290537.61667999998</v>
      </c>
      <c r="DC302" s="117">
        <v>50344.218549999998</v>
      </c>
      <c r="DD302" s="116">
        <v>373636.61284000002</v>
      </c>
      <c r="DE302" s="117">
        <v>208605.24468</v>
      </c>
      <c r="DF302" s="117">
        <v>118066.73013000001</v>
      </c>
      <c r="DG302" s="117">
        <v>53528.172000000006</v>
      </c>
      <c r="DH302" s="116">
        <v>1472056.9249200001</v>
      </c>
      <c r="DI302" s="116">
        <v>2907548.2325499998</v>
      </c>
    </row>
    <row r="303" spans="80:113" ht="15" x14ac:dyDescent="0.25">
      <c r="CB303" s="97">
        <f t="shared" si="105"/>
        <v>2006</v>
      </c>
      <c r="CC303" s="103">
        <v>26228640.586550001</v>
      </c>
      <c r="CD303" s="103">
        <v>7408620.1050608167</v>
      </c>
      <c r="CE303" s="103">
        <v>2149776.9988326076</v>
      </c>
      <c r="CF303" s="103">
        <v>5258875.9545</v>
      </c>
      <c r="CG303" s="112">
        <v>103880.50399999999</v>
      </c>
      <c r="CH303" s="112">
        <v>132473.99652000002</v>
      </c>
      <c r="CI303" s="112">
        <v>215462.74509000001</v>
      </c>
      <c r="CJ303" s="112">
        <v>352784.57714999997</v>
      </c>
      <c r="CK303" s="112">
        <v>357393.57137000002</v>
      </c>
      <c r="CL303" s="112">
        <v>367839.34110000002</v>
      </c>
      <c r="CM303" s="112">
        <v>129065.85952</v>
      </c>
      <c r="CN303" s="112">
        <v>776204.81657087442</v>
      </c>
      <c r="CO303" s="112">
        <v>92386.891250000001</v>
      </c>
      <c r="CP303" s="112">
        <v>159035.54080000002</v>
      </c>
      <c r="CQ303" s="112">
        <v>766123.37288000004</v>
      </c>
      <c r="CR303" s="112">
        <v>74980.051200000002</v>
      </c>
      <c r="CS303" s="112">
        <v>35365.179960000001</v>
      </c>
      <c r="CT303" s="112">
        <v>184064.05245000002</v>
      </c>
      <c r="CU303" s="112">
        <v>103687.81572000001</v>
      </c>
      <c r="CV303" s="112">
        <v>490098.36795999995</v>
      </c>
      <c r="CW303" s="112">
        <v>721112.39657999994</v>
      </c>
      <c r="CX303" s="112">
        <v>221977.86864</v>
      </c>
      <c r="CY303" s="103">
        <v>5283936.9487608746</v>
      </c>
      <c r="CZ303" s="116">
        <v>2149776.9988326076</v>
      </c>
      <c r="DA303" s="116">
        <v>342697.75049999997</v>
      </c>
      <c r="DB303" s="117">
        <v>292498.2464</v>
      </c>
      <c r="DC303" s="117">
        <v>50328.732410000004</v>
      </c>
      <c r="DD303" s="116">
        <v>390336.34844000003</v>
      </c>
      <c r="DE303" s="117">
        <v>207332.71601</v>
      </c>
      <c r="DF303" s="117">
        <v>123893.20475999999</v>
      </c>
      <c r="DG303" s="117">
        <v>69863.347999999998</v>
      </c>
      <c r="DH303" s="116">
        <v>1437361.797</v>
      </c>
      <c r="DI303" s="116">
        <v>2914312.1435199999</v>
      </c>
    </row>
    <row r="304" spans="80:113" ht="15" x14ac:dyDescent="0.25">
      <c r="CB304" s="97">
        <f t="shared" si="105"/>
        <v>2007</v>
      </c>
      <c r="CC304" s="103">
        <v>26689730.881050002</v>
      </c>
      <c r="CD304" s="103">
        <v>7464368.8591085626</v>
      </c>
      <c r="CE304" s="103">
        <v>2072033.6553500562</v>
      </c>
      <c r="CF304" s="103">
        <v>5394966.900750001</v>
      </c>
      <c r="CG304" s="112">
        <v>95846.51986</v>
      </c>
      <c r="CH304" s="112">
        <v>131750.97936</v>
      </c>
      <c r="CI304" s="112">
        <v>222352.86546</v>
      </c>
      <c r="CJ304" s="112">
        <v>367079.11424999998</v>
      </c>
      <c r="CK304" s="112">
        <v>367761.00842000003</v>
      </c>
      <c r="CL304" s="112">
        <v>404557.18379999994</v>
      </c>
      <c r="CM304" s="112">
        <v>133292.55151999998</v>
      </c>
      <c r="CN304" s="112">
        <v>803951.88959325512</v>
      </c>
      <c r="CO304" s="112">
        <v>87980.999989999997</v>
      </c>
      <c r="CP304" s="112">
        <v>157359.72159999999</v>
      </c>
      <c r="CQ304" s="112">
        <v>768122.50136000011</v>
      </c>
      <c r="CR304" s="112">
        <v>65749.594400000002</v>
      </c>
      <c r="CS304" s="112">
        <v>27095.967720000001</v>
      </c>
      <c r="CT304" s="112">
        <v>185931.33414000002</v>
      </c>
      <c r="CU304" s="112">
        <v>105231.45723</v>
      </c>
      <c r="CV304" s="112">
        <v>503045.77351999999</v>
      </c>
      <c r="CW304" s="112">
        <v>772555.49171999993</v>
      </c>
      <c r="CX304" s="112">
        <v>218004.72003000003</v>
      </c>
      <c r="CY304" s="103">
        <v>5417669.6739732558</v>
      </c>
      <c r="CZ304" s="116">
        <v>2072033.6553500562</v>
      </c>
      <c r="DA304" s="116">
        <v>336584.13150000002</v>
      </c>
      <c r="DB304" s="117">
        <v>292121.78140000004</v>
      </c>
      <c r="DC304" s="117">
        <v>44693.8151</v>
      </c>
      <c r="DD304" s="116">
        <v>392881.2512</v>
      </c>
      <c r="DE304" s="117">
        <v>210682.88815000001</v>
      </c>
      <c r="DF304" s="117">
        <v>120110.11851</v>
      </c>
      <c r="DG304" s="117">
        <v>71421.724000000002</v>
      </c>
      <c r="DH304" s="116">
        <v>1358856.165</v>
      </c>
      <c r="DI304" s="116">
        <v>2827351.8748599999</v>
      </c>
    </row>
    <row r="305" spans="80:113" ht="15" x14ac:dyDescent="0.25">
      <c r="CB305" s="97">
        <f t="shared" si="105"/>
        <v>2008</v>
      </c>
      <c r="CC305" s="103">
        <v>26232339.171800002</v>
      </c>
      <c r="CD305" s="103">
        <v>7085233.7569973683</v>
      </c>
      <c r="CE305" s="103">
        <v>1985694.5452348518</v>
      </c>
      <c r="CF305" s="103">
        <v>5101108.7819999997</v>
      </c>
      <c r="CG305" s="112">
        <v>82912.366040000008</v>
      </c>
      <c r="CH305" s="112">
        <v>115616.93592</v>
      </c>
      <c r="CI305" s="112">
        <v>224987.07915000001</v>
      </c>
      <c r="CJ305" s="112">
        <v>356996.11005000002</v>
      </c>
      <c r="CK305" s="112">
        <v>360161.06553999998</v>
      </c>
      <c r="CL305" s="112">
        <v>409501.66949999996</v>
      </c>
      <c r="CM305" s="112">
        <v>127318.14784000001</v>
      </c>
      <c r="CN305" s="112">
        <v>701940.85455855809</v>
      </c>
      <c r="CO305" s="112">
        <v>79215.821689999997</v>
      </c>
      <c r="CP305" s="112">
        <v>159900.3352</v>
      </c>
      <c r="CQ305" s="112">
        <v>761815.17351999995</v>
      </c>
      <c r="CR305" s="112">
        <v>57887.979200000002</v>
      </c>
      <c r="CS305" s="112">
        <v>21784.024170000001</v>
      </c>
      <c r="CT305" s="112">
        <v>177233.35362000001</v>
      </c>
      <c r="CU305" s="112">
        <v>98964.758489999993</v>
      </c>
      <c r="CV305" s="112">
        <v>483943.43691999995</v>
      </c>
      <c r="CW305" s="112">
        <v>699164.08982999995</v>
      </c>
      <c r="CX305" s="112">
        <v>196236.31903000001</v>
      </c>
      <c r="CY305" s="103">
        <v>5115579.5202685585</v>
      </c>
      <c r="CZ305" s="116">
        <v>1985694.5452348518</v>
      </c>
      <c r="DA305" s="116">
        <v>332053.62524999998</v>
      </c>
      <c r="DB305" s="117">
        <v>290359.9252</v>
      </c>
      <c r="DC305" s="117">
        <v>41780.790659999999</v>
      </c>
      <c r="DD305" s="116">
        <v>402665.24208000005</v>
      </c>
      <c r="DE305" s="117">
        <v>217054.47722</v>
      </c>
      <c r="DF305" s="117">
        <v>119660.3226</v>
      </c>
      <c r="DG305" s="117">
        <v>74541.62</v>
      </c>
      <c r="DH305" s="116">
        <v>1256787.9398399999</v>
      </c>
      <c r="DI305" s="116">
        <v>2734903.9428500002</v>
      </c>
    </row>
    <row r="306" spans="80:113" ht="15" x14ac:dyDescent="0.25">
      <c r="CB306" s="97">
        <f t="shared" si="105"/>
        <v>2009</v>
      </c>
      <c r="CC306" s="103">
        <v>24657235</v>
      </c>
      <c r="CD306" s="103">
        <v>6282010</v>
      </c>
      <c r="CE306" s="103">
        <v>1812685</v>
      </c>
      <c r="CF306" s="103">
        <v>4469325</v>
      </c>
      <c r="CG306" s="112">
        <v>64442</v>
      </c>
      <c r="CH306" s="112">
        <v>88932</v>
      </c>
      <c r="CI306" s="112">
        <v>165987</v>
      </c>
      <c r="CJ306" s="112">
        <v>280395</v>
      </c>
      <c r="CK306" s="112">
        <v>284429</v>
      </c>
      <c r="CL306" s="112">
        <v>353430</v>
      </c>
      <c r="CM306" s="112">
        <v>101848</v>
      </c>
      <c r="CN306" s="112">
        <v>570101</v>
      </c>
      <c r="CO306" s="112">
        <v>59749</v>
      </c>
      <c r="CP306" s="112">
        <v>149360</v>
      </c>
      <c r="CQ306" s="112">
        <v>774856</v>
      </c>
      <c r="CR306" s="112">
        <v>46120</v>
      </c>
      <c r="CS306" s="112">
        <v>17739</v>
      </c>
      <c r="CT306" s="112">
        <v>160007</v>
      </c>
      <c r="CU306" s="112">
        <v>83757</v>
      </c>
      <c r="CV306" s="112">
        <v>479356</v>
      </c>
      <c r="CW306" s="112">
        <v>622647</v>
      </c>
      <c r="CX306" s="112">
        <v>166171</v>
      </c>
      <c r="CY306" s="103">
        <v>4469326</v>
      </c>
      <c r="CZ306" s="116">
        <v>1812685</v>
      </c>
      <c r="DA306" s="116">
        <v>341925</v>
      </c>
      <c r="DB306" s="117">
        <v>301172</v>
      </c>
      <c r="DC306" s="117">
        <v>40753</v>
      </c>
      <c r="DD306" s="116">
        <v>380404</v>
      </c>
      <c r="DE306" s="117">
        <v>223643</v>
      </c>
      <c r="DF306" s="117">
        <v>104361</v>
      </c>
      <c r="DG306" s="117">
        <v>52400</v>
      </c>
      <c r="DH306" s="116">
        <v>1090356</v>
      </c>
      <c r="DI306" s="116">
        <v>2535014</v>
      </c>
    </row>
    <row r="307" spans="80:113" ht="15" x14ac:dyDescent="0.25">
      <c r="CB307" s="97">
        <f t="shared" si="105"/>
        <v>2010</v>
      </c>
      <c r="CC307" s="103">
        <v>25395226.04355</v>
      </c>
      <c r="CD307" s="103">
        <v>6465848.7280981205</v>
      </c>
      <c r="CE307" s="103">
        <v>1748160.7112454788</v>
      </c>
      <c r="CF307" s="103">
        <v>4717506.6172500001</v>
      </c>
      <c r="CG307" s="112">
        <v>66388.148400000005</v>
      </c>
      <c r="CH307" s="112">
        <v>91264.686360000007</v>
      </c>
      <c r="CI307" s="112">
        <v>203309.17694999999</v>
      </c>
      <c r="CJ307" s="112">
        <v>293276.34629999998</v>
      </c>
      <c r="CK307" s="112">
        <v>315101.82336000004</v>
      </c>
      <c r="CL307" s="112">
        <v>374087.98350000003</v>
      </c>
      <c r="CM307" s="112">
        <v>105839.42311999999</v>
      </c>
      <c r="CN307" s="112">
        <v>665556.93884695566</v>
      </c>
      <c r="CO307" s="112">
        <v>57493.475249999996</v>
      </c>
      <c r="CP307" s="112">
        <v>152244.1416</v>
      </c>
      <c r="CQ307" s="112">
        <v>773081.57975999999</v>
      </c>
      <c r="CR307" s="112">
        <v>48730.392</v>
      </c>
      <c r="CS307" s="112">
        <v>18523.0638</v>
      </c>
      <c r="CT307" s="112">
        <v>162391.10430000001</v>
      </c>
      <c r="CU307" s="112">
        <v>83369.205090000003</v>
      </c>
      <c r="CV307" s="112">
        <v>466346.27815999999</v>
      </c>
      <c r="CW307" s="112">
        <v>664912.27836</v>
      </c>
      <c r="CX307" s="112">
        <v>180067.88073</v>
      </c>
      <c r="CY307" s="103">
        <v>4721983.925886956</v>
      </c>
      <c r="CZ307" s="116">
        <v>1748160.7112454788</v>
      </c>
      <c r="DA307" s="116">
        <v>346205.90100000001</v>
      </c>
      <c r="DB307" s="117">
        <v>304527.05608000001</v>
      </c>
      <c r="DC307" s="117">
        <v>41680.945810000005</v>
      </c>
      <c r="DD307" s="116">
        <v>391196.06148000003</v>
      </c>
      <c r="DE307" s="117">
        <v>227143.01294999997</v>
      </c>
      <c r="DF307" s="117">
        <v>105450.52884</v>
      </c>
      <c r="DG307" s="117">
        <v>59266.495999999999</v>
      </c>
      <c r="DH307" s="116">
        <v>1007968.7006399999</v>
      </c>
      <c r="DI307" s="116">
        <v>2483438.7028000001</v>
      </c>
    </row>
    <row r="308" spans="80:113" ht="15" x14ac:dyDescent="0.25">
      <c r="CB308" s="97">
        <f t="shared" si="105"/>
        <v>2011</v>
      </c>
      <c r="CC308" s="103">
        <v>25849165.739900004</v>
      </c>
      <c r="CD308" s="103">
        <v>6613635.6659571677</v>
      </c>
      <c r="CE308" s="103">
        <v>1742821.0582213006</v>
      </c>
      <c r="CF308" s="103">
        <v>4870580.9984999998</v>
      </c>
      <c r="CG308" s="112">
        <v>67000.991819999996</v>
      </c>
      <c r="CH308" s="112">
        <v>91783.159920000006</v>
      </c>
      <c r="CI308" s="112">
        <v>217776.60386999999</v>
      </c>
      <c r="CJ308" s="112">
        <v>315405.11970000004</v>
      </c>
      <c r="CK308" s="112">
        <v>355632.95586000005</v>
      </c>
      <c r="CL308" s="112">
        <v>388437.2415</v>
      </c>
      <c r="CM308" s="112">
        <v>110786.18048000001</v>
      </c>
      <c r="CN308" s="112">
        <v>727748.05872455088</v>
      </c>
      <c r="CO308" s="112">
        <v>59026.634590000001</v>
      </c>
      <c r="CP308" s="112">
        <v>150976.07519999999</v>
      </c>
      <c r="CQ308" s="112">
        <v>766495.30376000004</v>
      </c>
      <c r="CR308" s="112">
        <v>47176.148000000008</v>
      </c>
      <c r="CS308" s="112">
        <v>24930.213210000002</v>
      </c>
      <c r="CT308" s="112">
        <v>162274.29918999999</v>
      </c>
      <c r="CU308" s="112">
        <v>82233.460170000006</v>
      </c>
      <c r="CV308" s="112">
        <v>477869.9964</v>
      </c>
      <c r="CW308" s="112">
        <v>653903.87939999998</v>
      </c>
      <c r="CX308" s="112">
        <v>182306.2041</v>
      </c>
      <c r="CY308" s="103">
        <v>4881762.5258945506</v>
      </c>
      <c r="CZ308" s="116">
        <v>1742821.0582213006</v>
      </c>
      <c r="DA308" s="116">
        <v>334751.41350000002</v>
      </c>
      <c r="DB308" s="117">
        <v>292311.51976000005</v>
      </c>
      <c r="DC308" s="117">
        <v>42638.641309999999</v>
      </c>
      <c r="DD308" s="116">
        <v>421510.45623999997</v>
      </c>
      <c r="DE308" s="117">
        <v>238009.82632000002</v>
      </c>
      <c r="DF308" s="117">
        <v>113469.62808000001</v>
      </c>
      <c r="DG308" s="117">
        <v>72992.152000000002</v>
      </c>
      <c r="DH308" s="116">
        <v>978234.69252000004</v>
      </c>
      <c r="DI308" s="116">
        <v>2493918.3297299999</v>
      </c>
    </row>
    <row r="309" spans="80:113" ht="15" x14ac:dyDescent="0.25">
      <c r="CB309" s="97">
        <f t="shared" si="105"/>
        <v>2012</v>
      </c>
      <c r="CC309" s="103">
        <v>26488527.843450002</v>
      </c>
      <c r="CD309" s="103">
        <v>6845521.8805816723</v>
      </c>
      <c r="CE309" s="103">
        <v>1807955.5077963888</v>
      </c>
      <c r="CF309" s="103">
        <v>5037331.51425</v>
      </c>
      <c r="CG309" s="112">
        <v>72381.254399999991</v>
      </c>
      <c r="CH309" s="112">
        <v>95986.086240000004</v>
      </c>
      <c r="CI309" s="112">
        <v>218035.54359000002</v>
      </c>
      <c r="CJ309" s="112">
        <v>338383.48994999996</v>
      </c>
      <c r="CK309" s="112">
        <v>387201.73057000007</v>
      </c>
      <c r="CL309" s="112">
        <v>394887.33899999998</v>
      </c>
      <c r="CM309" s="112">
        <v>114447.61607999999</v>
      </c>
      <c r="CN309" s="112">
        <v>773241.84354598832</v>
      </c>
      <c r="CO309" s="112">
        <v>63247.901439999994</v>
      </c>
      <c r="CP309" s="112">
        <v>146649.11600000001</v>
      </c>
      <c r="CQ309" s="112">
        <v>773507.75055999996</v>
      </c>
      <c r="CR309" s="112">
        <v>46585.812000000005</v>
      </c>
      <c r="CS309" s="112">
        <v>30608.821889999999</v>
      </c>
      <c r="CT309" s="112">
        <v>166626.48959000001</v>
      </c>
      <c r="CU309" s="112">
        <v>82381.710059999998</v>
      </c>
      <c r="CV309" s="112">
        <v>484624.12244000006</v>
      </c>
      <c r="CW309" s="112">
        <v>676867.10076000006</v>
      </c>
      <c r="CX309" s="112">
        <v>192228.27451000002</v>
      </c>
      <c r="CY309" s="103">
        <v>5057892.0026259879</v>
      </c>
      <c r="CZ309" s="116">
        <v>1807955.5077963888</v>
      </c>
      <c r="DA309" s="116">
        <v>330186.71474999998</v>
      </c>
      <c r="DB309" s="117">
        <v>289393.16307999997</v>
      </c>
      <c r="DC309" s="117">
        <v>40773.784030000003</v>
      </c>
      <c r="DD309" s="116">
        <v>457093.44640000002</v>
      </c>
      <c r="DE309" s="117">
        <v>261715.98432000002</v>
      </c>
      <c r="DF309" s="117">
        <v>111558.77817000001</v>
      </c>
      <c r="DG309" s="117">
        <v>87390.1</v>
      </c>
      <c r="DH309" s="116">
        <v>1012112.05344</v>
      </c>
      <c r="DI309" s="116">
        <v>2590224.0241900003</v>
      </c>
    </row>
    <row r="310" spans="80:113" ht="15" x14ac:dyDescent="0.25">
      <c r="CB310" s="97">
        <f t="shared" si="105"/>
        <v>2013</v>
      </c>
      <c r="CC310" s="103">
        <v>26913125.430149999</v>
      </c>
      <c r="CD310" s="103">
        <v>7002191.3303263094</v>
      </c>
      <c r="CE310" s="103">
        <v>1884988.1649327853</v>
      </c>
      <c r="CF310" s="103">
        <v>5116706.7262500003</v>
      </c>
      <c r="CG310" s="112">
        <v>76826.463560000004</v>
      </c>
      <c r="CH310" s="112">
        <v>99260.562479999993</v>
      </c>
      <c r="CI310" s="112">
        <v>226854.43289999999</v>
      </c>
      <c r="CJ310" s="112">
        <v>340452.80505000002</v>
      </c>
      <c r="CK310" s="112">
        <v>365690.3653</v>
      </c>
      <c r="CL310" s="112">
        <v>382969.67940000008</v>
      </c>
      <c r="CM310" s="112">
        <v>113750.97576</v>
      </c>
      <c r="CN310" s="112">
        <v>810561.83976427745</v>
      </c>
      <c r="CO310" s="112">
        <v>64806.155360000004</v>
      </c>
      <c r="CP310" s="112">
        <v>151339.01999999999</v>
      </c>
      <c r="CQ310" s="112">
        <v>781496.51591999992</v>
      </c>
      <c r="CR310" s="112">
        <v>50591.795199999993</v>
      </c>
      <c r="CS310" s="112">
        <v>35195.417730000001</v>
      </c>
      <c r="CT310" s="112">
        <v>166962.50429000001</v>
      </c>
      <c r="CU310" s="112">
        <v>82220.89662</v>
      </c>
      <c r="CV310" s="112">
        <v>506487.54960000003</v>
      </c>
      <c r="CW310" s="112">
        <v>675727.65674999997</v>
      </c>
      <c r="CX310" s="112">
        <v>197545.74651</v>
      </c>
      <c r="CY310" s="103">
        <v>5128740.3821942769</v>
      </c>
      <c r="CZ310" s="116">
        <v>1884988.1649327853</v>
      </c>
      <c r="DA310" s="116">
        <v>349666.18199999997</v>
      </c>
      <c r="DB310" s="117">
        <v>307734.53788000002</v>
      </c>
      <c r="DC310" s="117">
        <v>41644.675640000001</v>
      </c>
      <c r="DD310" s="116">
        <v>484596.65560000006</v>
      </c>
      <c r="DE310" s="117">
        <v>287045.7905</v>
      </c>
      <c r="DF310" s="117">
        <v>109849.34499</v>
      </c>
      <c r="DG310" s="117">
        <v>89979.708000000013</v>
      </c>
      <c r="DH310" s="116">
        <v>1038869.3896800001</v>
      </c>
      <c r="DI310" s="116">
        <v>2709386.2842900003</v>
      </c>
    </row>
    <row r="311" spans="80:113" ht="15" x14ac:dyDescent="0.25">
      <c r="CB311" s="97">
        <f t="shared" si="105"/>
        <v>2014</v>
      </c>
      <c r="CC311" s="103">
        <v>27750731.7031</v>
      </c>
      <c r="CD311" s="103">
        <v>7258383.900983477</v>
      </c>
      <c r="CE311" s="103">
        <v>1974618.6471697167</v>
      </c>
      <c r="CF311" s="103">
        <v>5282831.5364999995</v>
      </c>
      <c r="CG311" s="112">
        <v>78771.967539999998</v>
      </c>
      <c r="CH311" s="112">
        <v>106660.59420000001</v>
      </c>
      <c r="CI311" s="112">
        <v>240910.21206000002</v>
      </c>
      <c r="CJ311" s="112">
        <v>355128.67935000005</v>
      </c>
      <c r="CK311" s="112">
        <v>373247.64383000002</v>
      </c>
      <c r="CL311" s="112">
        <v>401220.80460000003</v>
      </c>
      <c r="CM311" s="112">
        <v>116780.95376</v>
      </c>
      <c r="CN311" s="112">
        <v>884217.78956465644</v>
      </c>
      <c r="CO311" s="112">
        <v>66516.769229999991</v>
      </c>
      <c r="CP311" s="112">
        <v>156100.61680000002</v>
      </c>
      <c r="CQ311" s="112">
        <v>788733.67096000002</v>
      </c>
      <c r="CR311" s="112">
        <v>48602.639600000002</v>
      </c>
      <c r="CS311" s="112">
        <v>36292.574880000007</v>
      </c>
      <c r="CT311" s="112">
        <v>173159.5754</v>
      </c>
      <c r="CU311" s="112">
        <v>83295.498930000002</v>
      </c>
      <c r="CV311" s="112">
        <v>524923.58135999995</v>
      </c>
      <c r="CW311" s="112">
        <v>665416.62242999999</v>
      </c>
      <c r="CX311" s="112">
        <v>201691.71296</v>
      </c>
      <c r="CY311" s="103">
        <v>5301671.9074546574</v>
      </c>
      <c r="CZ311" s="116">
        <v>1974618.6471697167</v>
      </c>
      <c r="DA311" s="116">
        <v>356956.02299999999</v>
      </c>
      <c r="DB311" s="117">
        <v>312733.99307999999</v>
      </c>
      <c r="DC311" s="117">
        <v>44187.662839999997</v>
      </c>
      <c r="DD311" s="116">
        <v>532744.38988000003</v>
      </c>
      <c r="DE311" s="117">
        <v>322815.25192000001</v>
      </c>
      <c r="DF311" s="117">
        <v>115362.73662000001</v>
      </c>
      <c r="DG311" s="117">
        <v>95604.848000000013</v>
      </c>
      <c r="DH311" s="116">
        <v>1071133.0237199999</v>
      </c>
      <c r="DI311" s="116">
        <v>2851537.92906</v>
      </c>
    </row>
    <row r="312" spans="80:113" ht="15" x14ac:dyDescent="0.25">
      <c r="CB312" s="97">
        <f t="shared" si="105"/>
        <v>2015</v>
      </c>
      <c r="CC312" s="103">
        <v>28456914.9135</v>
      </c>
      <c r="CD312" s="103">
        <v>7457493.5047080219</v>
      </c>
      <c r="CE312" s="103">
        <v>2028540.4827953989</v>
      </c>
      <c r="CF312" s="103">
        <v>5427995.2125000004</v>
      </c>
      <c r="CG312" s="112" t="e">
        <v>#VALUE!</v>
      </c>
      <c r="CH312" s="112" t="e">
        <v>#VALUE!</v>
      </c>
      <c r="CI312" s="112" t="e">
        <v>#VALUE!</v>
      </c>
      <c r="CJ312" s="112" t="e">
        <v>#VALUE!</v>
      </c>
      <c r="CK312" s="112" t="e">
        <v>#VALUE!</v>
      </c>
      <c r="CL312" s="112" t="e">
        <v>#VALUE!</v>
      </c>
      <c r="CM312" s="112" t="e">
        <v>#VALUE!</v>
      </c>
      <c r="CN312" s="112" t="e">
        <v>#VALUE!</v>
      </c>
      <c r="CO312" s="112" t="e">
        <v>#VALUE!</v>
      </c>
      <c r="CP312" s="112" t="e">
        <v>#VALUE!</v>
      </c>
      <c r="CQ312" s="112" t="e">
        <v>#VALUE!</v>
      </c>
      <c r="CR312" s="112" t="e">
        <v>#VALUE!</v>
      </c>
      <c r="CS312" s="112" t="e">
        <v>#VALUE!</v>
      </c>
      <c r="CT312" s="112" t="e">
        <v>#VALUE!</v>
      </c>
      <c r="CU312" s="112" t="e">
        <v>#VALUE!</v>
      </c>
      <c r="CV312" s="112" t="e">
        <v>#VALUE!</v>
      </c>
      <c r="CW312" s="112" t="e">
        <v>#VALUE!</v>
      </c>
      <c r="CX312" s="112" t="e">
        <v>#VALUE!</v>
      </c>
      <c r="CY312" s="103" t="e">
        <v>#VALUE!</v>
      </c>
      <c r="CZ312" s="116">
        <v>2028540.4827953989</v>
      </c>
      <c r="DA312" s="116">
        <v>366324.76799999998</v>
      </c>
      <c r="DB312" s="117" t="e">
        <v>#VALUE!</v>
      </c>
      <c r="DC312" s="117" t="e">
        <v>#VALUE!</v>
      </c>
      <c r="DD312" s="116">
        <v>481762.6458</v>
      </c>
      <c r="DE312" s="117" t="e">
        <v>#VALUE!</v>
      </c>
      <c r="DF312" s="117" t="e">
        <v>#VALUE!</v>
      </c>
      <c r="DG312" s="117" t="e">
        <v>#VALUE!</v>
      </c>
      <c r="DH312" s="116">
        <v>1162210.4604</v>
      </c>
      <c r="DI312" s="116" t="e">
        <v>#VALUE!</v>
      </c>
    </row>
  </sheetData>
  <mergeCells count="28">
    <mergeCell ref="A113:BR113"/>
    <mergeCell ref="A110:BR110"/>
    <mergeCell ref="A111:BR111"/>
    <mergeCell ref="A112:BR112"/>
    <mergeCell ref="BK6"/>
    <mergeCell ref="BL6"/>
    <mergeCell ref="BM6"/>
    <mergeCell ref="BN6"/>
    <mergeCell ref="BI6"/>
    <mergeCell ref="BJ6"/>
    <mergeCell ref="BQ6"/>
    <mergeCell ref="BR6"/>
    <mergeCell ref="A109:BR109"/>
    <mergeCell ref="A1:BR1"/>
    <mergeCell ref="A2:BR2"/>
    <mergeCell ref="A3:BR3"/>
    <mergeCell ref="A4:BR4"/>
    <mergeCell ref="A6"/>
    <mergeCell ref="B6"/>
    <mergeCell ref="BB6"/>
    <mergeCell ref="BC6"/>
    <mergeCell ref="BD6"/>
    <mergeCell ref="BO6"/>
    <mergeCell ref="BP6"/>
    <mergeCell ref="BE6"/>
    <mergeCell ref="BF6"/>
    <mergeCell ref="BG6"/>
    <mergeCell ref="BH6"/>
  </mergeCells>
  <pageMargins left="0.75" right="0.75" top="1" bottom="1" header="0.5" footer="0.5"/>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T113"/>
  <sheetViews>
    <sheetView workbookViewId="0">
      <selection sqref="A1:BQ1"/>
    </sheetView>
  </sheetViews>
  <sheetFormatPr defaultRowHeight="12.75" customHeight="1" x14ac:dyDescent="0.25"/>
  <cols>
    <col min="1" max="1" width="9.140625" customWidth="1"/>
    <col min="2" max="2" width="64.42578125" bestFit="1" customWidth="1"/>
    <col min="52" max="52" width="11.5703125" customWidth="1"/>
  </cols>
  <sheetData>
    <row r="1" spans="1:72" ht="18" x14ac:dyDescent="0.25">
      <c r="A1" s="135" t="s">
        <v>201</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row>
    <row r="2" spans="1:72" ht="15" customHeight="1" x14ac:dyDescent="0.25">
      <c r="A2" s="138" t="s">
        <v>309</v>
      </c>
      <c r="B2" s="138"/>
      <c r="C2" s="138"/>
      <c r="D2" s="138"/>
      <c r="E2" s="138"/>
      <c r="F2" s="138"/>
      <c r="G2" s="138"/>
      <c r="H2" s="138"/>
      <c r="I2" s="138"/>
      <c r="J2" s="138"/>
      <c r="K2" s="138"/>
      <c r="L2" s="138"/>
      <c r="M2" s="138"/>
      <c r="N2" s="138"/>
      <c r="O2" s="138"/>
      <c r="P2" s="138"/>
      <c r="Q2" s="138"/>
      <c r="R2" s="138"/>
      <c r="S2" s="138"/>
      <c r="T2" s="138"/>
      <c r="U2" s="138"/>
      <c r="V2" s="138"/>
      <c r="W2" s="138"/>
      <c r="X2" s="138"/>
      <c r="Y2" s="138"/>
      <c r="Z2" s="138"/>
      <c r="AA2" s="138"/>
      <c r="AB2" s="138"/>
      <c r="AC2" s="138"/>
      <c r="AD2" s="138"/>
      <c r="AE2" s="138"/>
      <c r="AF2" s="138"/>
      <c r="AG2" s="138"/>
      <c r="AH2" s="138"/>
      <c r="AI2" s="138"/>
      <c r="AJ2" s="138"/>
      <c r="AK2" s="138"/>
      <c r="AL2" s="138"/>
      <c r="AM2" s="138"/>
      <c r="AN2" s="138"/>
      <c r="AO2" s="138"/>
      <c r="AP2" s="138"/>
      <c r="AQ2" s="138"/>
      <c r="AR2" s="138"/>
      <c r="AS2" s="138"/>
      <c r="AT2" s="138"/>
      <c r="AU2" s="138"/>
      <c r="AV2" s="138"/>
      <c r="AW2" s="138"/>
      <c r="AX2" s="138"/>
      <c r="AY2" s="138"/>
      <c r="AZ2" s="138"/>
      <c r="BA2" s="138"/>
      <c r="BB2" s="138"/>
      <c r="BC2" s="138"/>
      <c r="BD2" s="138"/>
      <c r="BE2" s="138"/>
      <c r="BF2" s="138"/>
      <c r="BG2" s="138"/>
      <c r="BH2" s="138"/>
      <c r="BI2" s="138"/>
      <c r="BJ2" s="138"/>
      <c r="BK2" s="138"/>
      <c r="BL2" s="138"/>
      <c r="BM2" s="138"/>
      <c r="BN2" s="138"/>
      <c r="BO2" s="138"/>
      <c r="BP2" s="138"/>
      <c r="BQ2" s="138"/>
    </row>
    <row r="3" spans="1:72" ht="12.75" customHeight="1" x14ac:dyDescent="0.25">
      <c r="A3" s="136" t="s">
        <v>1</v>
      </c>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row>
    <row r="4" spans="1:72" ht="12.75" customHeight="1" x14ac:dyDescent="0.25">
      <c r="A4" s="130" t="s">
        <v>310</v>
      </c>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row>
    <row r="6" spans="1:72" ht="12.75" customHeight="1" x14ac:dyDescent="0.25">
      <c r="A6" s="131" t="s">
        <v>2</v>
      </c>
      <c r="B6" s="131" t="s">
        <v>3</v>
      </c>
      <c r="C6" s="11" t="s">
        <v>244</v>
      </c>
      <c r="D6" s="11" t="s">
        <v>245</v>
      </c>
      <c r="E6" s="11" t="s">
        <v>246</v>
      </c>
      <c r="F6" s="11" t="s">
        <v>247</v>
      </c>
      <c r="G6" s="11" t="s">
        <v>248</v>
      </c>
      <c r="H6" s="11" t="s">
        <v>249</v>
      </c>
      <c r="I6" s="11" t="s">
        <v>250</v>
      </c>
      <c r="J6" s="11" t="s">
        <v>251</v>
      </c>
      <c r="K6" s="11" t="s">
        <v>252</v>
      </c>
      <c r="L6" s="11" t="s">
        <v>253</v>
      </c>
      <c r="M6" s="11" t="s">
        <v>254</v>
      </c>
      <c r="N6" s="11" t="s">
        <v>255</v>
      </c>
      <c r="O6" s="11" t="s">
        <v>256</v>
      </c>
      <c r="P6" s="11" t="s">
        <v>257</v>
      </c>
      <c r="Q6" s="11" t="s">
        <v>258</v>
      </c>
      <c r="R6" s="11" t="s">
        <v>259</v>
      </c>
      <c r="S6" s="11" t="s">
        <v>260</v>
      </c>
      <c r="T6" s="11" t="s">
        <v>261</v>
      </c>
      <c r="U6" s="11" t="s">
        <v>262</v>
      </c>
      <c r="V6" s="11" t="s">
        <v>263</v>
      </c>
      <c r="W6" s="11" t="s">
        <v>264</v>
      </c>
      <c r="X6" s="11" t="s">
        <v>265</v>
      </c>
      <c r="Y6" s="11" t="s">
        <v>266</v>
      </c>
      <c r="Z6" s="11" t="s">
        <v>267</v>
      </c>
      <c r="AA6" s="11" t="s">
        <v>268</v>
      </c>
      <c r="AB6" s="11" t="s">
        <v>269</v>
      </c>
      <c r="AC6" s="11" t="s">
        <v>270</v>
      </c>
      <c r="AD6" s="11" t="s">
        <v>271</v>
      </c>
      <c r="AE6" s="11" t="s">
        <v>272</v>
      </c>
      <c r="AF6" s="11" t="s">
        <v>273</v>
      </c>
      <c r="AG6" s="11" t="s">
        <v>274</v>
      </c>
      <c r="AH6" s="11" t="s">
        <v>275</v>
      </c>
      <c r="AI6" s="11" t="s">
        <v>276</v>
      </c>
      <c r="AJ6" s="11" t="s">
        <v>277</v>
      </c>
      <c r="AK6" s="11" t="s">
        <v>278</v>
      </c>
      <c r="AL6" s="11" t="s">
        <v>229</v>
      </c>
      <c r="AM6" s="11" t="s">
        <v>230</v>
      </c>
      <c r="AN6" s="11" t="s">
        <v>231</v>
      </c>
      <c r="AO6" s="11" t="s">
        <v>232</v>
      </c>
      <c r="AP6" s="11" t="s">
        <v>233</v>
      </c>
      <c r="AQ6" s="11" t="s">
        <v>234</v>
      </c>
      <c r="AR6" s="11" t="s">
        <v>235</v>
      </c>
      <c r="AS6" s="11" t="s">
        <v>236</v>
      </c>
      <c r="AT6" s="11" t="s">
        <v>237</v>
      </c>
      <c r="AU6" s="11" t="s">
        <v>238</v>
      </c>
      <c r="AV6" s="11" t="s">
        <v>239</v>
      </c>
      <c r="AW6" s="11" t="s">
        <v>240</v>
      </c>
      <c r="AX6" s="11" t="s">
        <v>241</v>
      </c>
      <c r="AY6" s="11" t="s">
        <v>242</v>
      </c>
      <c r="AZ6" s="11" t="s">
        <v>4</v>
      </c>
      <c r="BA6" s="11" t="s">
        <v>5</v>
      </c>
      <c r="BB6" s="131" t="s">
        <v>6</v>
      </c>
      <c r="BC6" s="131" t="s">
        <v>7</v>
      </c>
      <c r="BD6" s="131" t="s">
        <v>8</v>
      </c>
      <c r="BE6" s="131" t="s">
        <v>9</v>
      </c>
      <c r="BF6" s="131" t="s">
        <v>10</v>
      </c>
      <c r="BG6" s="131" t="s">
        <v>11</v>
      </c>
      <c r="BH6" s="131" t="s">
        <v>12</v>
      </c>
      <c r="BI6" s="131" t="s">
        <v>13</v>
      </c>
      <c r="BJ6" s="131" t="s">
        <v>14</v>
      </c>
      <c r="BK6" s="131" t="s">
        <v>15</v>
      </c>
      <c r="BL6" s="39" t="s">
        <v>16</v>
      </c>
      <c r="BM6" s="39" t="s">
        <v>17</v>
      </c>
      <c r="BN6" s="131" t="s">
        <v>204</v>
      </c>
      <c r="BO6" s="131" t="s">
        <v>205</v>
      </c>
      <c r="BP6" s="131" t="s">
        <v>219</v>
      </c>
      <c r="BQ6" s="39" t="s">
        <v>228</v>
      </c>
      <c r="BR6" s="39">
        <v>2015</v>
      </c>
    </row>
    <row r="7" spans="1:72" ht="12.75" customHeight="1" x14ac:dyDescent="0.25">
      <c r="A7" s="12" t="s">
        <v>18</v>
      </c>
      <c r="B7" s="4" t="s">
        <v>19</v>
      </c>
      <c r="C7" s="1">
        <v>-0.7</v>
      </c>
      <c r="D7" s="1">
        <v>3.5</v>
      </c>
      <c r="E7" s="1">
        <v>11.2</v>
      </c>
      <c r="F7" s="1">
        <v>4.2</v>
      </c>
      <c r="G7" s="1">
        <v>4.4000000000000004</v>
      </c>
      <c r="H7" s="1">
        <v>7.7</v>
      </c>
      <c r="I7" s="1">
        <v>-0.3</v>
      </c>
      <c r="J7" s="1">
        <v>6.8</v>
      </c>
      <c r="K7" s="1">
        <v>1.6</v>
      </c>
      <c r="L7" s="1">
        <v>1.2</v>
      </c>
      <c r="M7" s="1">
        <v>1.1000000000000001</v>
      </c>
      <c r="N7" s="1">
        <v>7.7</v>
      </c>
      <c r="O7" s="1">
        <v>1.9</v>
      </c>
      <c r="P7" s="1">
        <v>2</v>
      </c>
      <c r="Q7" s="1">
        <v>6.5</v>
      </c>
      <c r="R7" s="1">
        <v>4.8</v>
      </c>
      <c r="S7" s="1">
        <v>5.5</v>
      </c>
      <c r="T7" s="1">
        <v>7.2</v>
      </c>
      <c r="U7" s="1">
        <v>5.9</v>
      </c>
      <c r="V7" s="1">
        <v>2.9</v>
      </c>
      <c r="W7" s="1">
        <v>4.9000000000000004</v>
      </c>
      <c r="X7" s="1">
        <v>3.3</v>
      </c>
      <c r="Y7" s="1">
        <v>-0.2</v>
      </c>
      <c r="Z7" s="1">
        <v>3.2</v>
      </c>
      <c r="AA7" s="1">
        <v>6.7</v>
      </c>
      <c r="AB7" s="1">
        <v>4.5999999999999996</v>
      </c>
      <c r="AC7" s="1">
        <v>0.4</v>
      </c>
      <c r="AD7" s="1">
        <v>-3</v>
      </c>
      <c r="AE7" s="1">
        <v>6.5</v>
      </c>
      <c r="AF7" s="1">
        <v>5.9</v>
      </c>
      <c r="AG7" s="1">
        <v>4.9000000000000004</v>
      </c>
      <c r="AH7" s="1">
        <v>2.9</v>
      </c>
      <c r="AI7" s="1">
        <v>-0.4</v>
      </c>
      <c r="AJ7" s="1">
        <v>1</v>
      </c>
      <c r="AK7" s="1">
        <v>-2.1</v>
      </c>
      <c r="AL7" s="1">
        <v>3.9</v>
      </c>
      <c r="AM7" s="1">
        <v>6.8</v>
      </c>
      <c r="AN7" s="1">
        <v>4.2</v>
      </c>
      <c r="AO7" s="1">
        <v>2.9</v>
      </c>
      <c r="AP7" s="1">
        <v>5.2</v>
      </c>
      <c r="AQ7" s="1">
        <v>4.4000000000000004</v>
      </c>
      <c r="AR7" s="1">
        <v>2.7</v>
      </c>
      <c r="AS7" s="1">
        <v>1.8</v>
      </c>
      <c r="AT7" s="1">
        <v>-0.7</v>
      </c>
      <c r="AU7" s="1">
        <v>3.3</v>
      </c>
      <c r="AV7" s="1">
        <v>3.1</v>
      </c>
      <c r="AW7" s="1">
        <v>4.4000000000000004</v>
      </c>
      <c r="AX7" s="1">
        <v>3.4</v>
      </c>
      <c r="AY7" s="1">
        <v>4.3</v>
      </c>
      <c r="AZ7" s="1">
        <v>5.0999999999999996</v>
      </c>
      <c r="BA7" s="1">
        <v>5.3</v>
      </c>
      <c r="BB7" s="1">
        <v>5.3</v>
      </c>
      <c r="BC7" s="1">
        <v>4.3</v>
      </c>
      <c r="BD7" s="1">
        <v>0.2</v>
      </c>
      <c r="BE7" s="1">
        <v>0.8</v>
      </c>
      <c r="BF7" s="1">
        <v>2.2000000000000002</v>
      </c>
      <c r="BG7" s="1">
        <v>3.7</v>
      </c>
      <c r="BH7" s="1">
        <v>3.9</v>
      </c>
      <c r="BI7" s="1">
        <v>2</v>
      </c>
      <c r="BJ7" s="1">
        <v>1.8</v>
      </c>
      <c r="BK7" s="1">
        <v>-1.7</v>
      </c>
      <c r="BL7" s="1">
        <v>-6</v>
      </c>
      <c r="BM7" s="1">
        <v>3</v>
      </c>
      <c r="BN7" s="1">
        <v>1.8</v>
      </c>
      <c r="BO7" s="1">
        <v>2.5</v>
      </c>
      <c r="BP7" s="1">
        <v>1.6</v>
      </c>
      <c r="BQ7" s="1">
        <v>3.1</v>
      </c>
      <c r="BR7" s="47">
        <v>2.5</v>
      </c>
      <c r="BS7" s="40"/>
      <c r="BT7" s="40"/>
    </row>
    <row r="8" spans="1:72" ht="12.75" customHeight="1" x14ac:dyDescent="0.25">
      <c r="A8" s="12" t="s">
        <v>20</v>
      </c>
      <c r="B8" s="4" t="s">
        <v>21</v>
      </c>
      <c r="C8" s="1">
        <v>-0.7</v>
      </c>
      <c r="D8" s="1">
        <v>3.3</v>
      </c>
      <c r="E8" s="1">
        <v>12.2</v>
      </c>
      <c r="F8" s="1">
        <v>2.2999999999999998</v>
      </c>
      <c r="G8" s="1">
        <v>3</v>
      </c>
      <c r="H8" s="1">
        <v>7.9</v>
      </c>
      <c r="I8" s="1">
        <v>0.3</v>
      </c>
      <c r="J8" s="1">
        <v>7.7</v>
      </c>
      <c r="K8" s="1">
        <v>1.9</v>
      </c>
      <c r="L8" s="1">
        <v>0.8</v>
      </c>
      <c r="M8" s="1">
        <v>0.9</v>
      </c>
      <c r="N8" s="1">
        <v>8.5</v>
      </c>
      <c r="O8" s="1">
        <v>1.9</v>
      </c>
      <c r="P8" s="1">
        <v>1.8</v>
      </c>
      <c r="Q8" s="1">
        <v>6.4</v>
      </c>
      <c r="R8" s="1">
        <v>4.9000000000000004</v>
      </c>
      <c r="S8" s="1">
        <v>5.8</v>
      </c>
      <c r="T8" s="1">
        <v>7.6</v>
      </c>
      <c r="U8" s="1">
        <v>5.6</v>
      </c>
      <c r="V8" s="1">
        <v>2.2000000000000002</v>
      </c>
      <c r="W8" s="1">
        <v>4.8</v>
      </c>
      <c r="X8" s="1">
        <v>3.4</v>
      </c>
      <c r="Y8" s="1">
        <v>-0.2</v>
      </c>
      <c r="Z8" s="1">
        <v>3.6</v>
      </c>
      <c r="AA8" s="1">
        <v>7.4</v>
      </c>
      <c r="AB8" s="1">
        <v>5.2</v>
      </c>
      <c r="AC8" s="1">
        <v>0.2</v>
      </c>
      <c r="AD8" s="1">
        <v>-3.6</v>
      </c>
      <c r="AE8" s="1">
        <v>7.4</v>
      </c>
      <c r="AF8" s="1">
        <v>6.5</v>
      </c>
      <c r="AG8" s="1">
        <v>5.2</v>
      </c>
      <c r="AH8" s="1">
        <v>3.1</v>
      </c>
      <c r="AI8" s="1">
        <v>-0.6</v>
      </c>
      <c r="AJ8" s="1">
        <v>0.9</v>
      </c>
      <c r="AK8" s="1">
        <v>-2.6</v>
      </c>
      <c r="AL8" s="1">
        <v>4</v>
      </c>
      <c r="AM8" s="1">
        <v>7.4</v>
      </c>
      <c r="AN8" s="1">
        <v>4.0999999999999996</v>
      </c>
      <c r="AO8" s="1">
        <v>2.7</v>
      </c>
      <c r="AP8" s="1">
        <v>5.7</v>
      </c>
      <c r="AQ8" s="1">
        <v>4.5999999999999996</v>
      </c>
      <c r="AR8" s="1">
        <v>2.6</v>
      </c>
      <c r="AS8" s="1">
        <v>1.7</v>
      </c>
      <c r="AT8" s="1">
        <v>-1</v>
      </c>
      <c r="AU8" s="1">
        <v>3.6</v>
      </c>
      <c r="AV8" s="1">
        <v>3.5</v>
      </c>
      <c r="AW8" s="1">
        <v>4.8</v>
      </c>
      <c r="AX8" s="1">
        <v>3.7</v>
      </c>
      <c r="AY8" s="1">
        <v>4.8</v>
      </c>
      <c r="AZ8" s="1">
        <v>5.5</v>
      </c>
      <c r="BA8" s="1">
        <v>5.7</v>
      </c>
      <c r="BB8" s="1">
        <v>5.6</v>
      </c>
      <c r="BC8" s="1">
        <v>4.5999999999999996</v>
      </c>
      <c r="BD8" s="1">
        <v>-0.1</v>
      </c>
      <c r="BE8" s="1">
        <v>0.4</v>
      </c>
      <c r="BF8" s="1">
        <v>2.2999999999999998</v>
      </c>
      <c r="BG8" s="1">
        <v>4</v>
      </c>
      <c r="BH8" s="1">
        <v>4.3</v>
      </c>
      <c r="BI8" s="1">
        <v>2.1</v>
      </c>
      <c r="BJ8" s="1">
        <v>1.8</v>
      </c>
      <c r="BK8" s="1">
        <v>-2.2000000000000002</v>
      </c>
      <c r="BL8" s="1">
        <v>-7.2</v>
      </c>
      <c r="BM8" s="1">
        <v>3.4</v>
      </c>
      <c r="BN8" s="1">
        <v>2.2999999999999998</v>
      </c>
      <c r="BO8" s="1">
        <v>2.9</v>
      </c>
      <c r="BP8" s="1">
        <v>2.1</v>
      </c>
      <c r="BQ8" s="1">
        <v>3.6</v>
      </c>
      <c r="BR8" s="47">
        <v>2.8</v>
      </c>
      <c r="BS8" s="40"/>
      <c r="BT8" s="40"/>
    </row>
    <row r="9" spans="1:72" ht="12.75" customHeight="1" x14ac:dyDescent="0.25">
      <c r="A9" s="12" t="s">
        <v>22</v>
      </c>
      <c r="B9" s="4" t="s">
        <v>23</v>
      </c>
      <c r="C9" s="1">
        <v>8.1999999999999993</v>
      </c>
      <c r="D9" s="1">
        <v>-3</v>
      </c>
      <c r="E9" s="1">
        <v>6.7</v>
      </c>
      <c r="F9" s="1">
        <v>-0.6</v>
      </c>
      <c r="G9" s="1">
        <v>3</v>
      </c>
      <c r="H9" s="1">
        <v>2.4</v>
      </c>
      <c r="I9" s="1">
        <v>3.1</v>
      </c>
      <c r="J9" s="1">
        <v>4.2</v>
      </c>
      <c r="K9" s="1">
        <v>1.2</v>
      </c>
      <c r="L9" s="1">
        <v>-1</v>
      </c>
      <c r="M9" s="1">
        <v>3</v>
      </c>
      <c r="N9" s="1">
        <v>4.2</v>
      </c>
      <c r="O9" s="1">
        <v>2.9</v>
      </c>
      <c r="P9" s="1">
        <v>2.6</v>
      </c>
      <c r="Q9" s="1">
        <v>2.5</v>
      </c>
      <c r="R9" s="1">
        <v>4.0999999999999996</v>
      </c>
      <c r="S9" s="1">
        <v>-1</v>
      </c>
      <c r="T9" s="1">
        <v>5.3</v>
      </c>
      <c r="U9" s="1">
        <v>1.2</v>
      </c>
      <c r="V9" s="1">
        <v>4.9000000000000004</v>
      </c>
      <c r="W9" s="1">
        <v>1</v>
      </c>
      <c r="X9" s="1">
        <v>3</v>
      </c>
      <c r="Y9" s="1">
        <v>1.6</v>
      </c>
      <c r="Z9" s="1">
        <v>4</v>
      </c>
      <c r="AA9" s="1">
        <v>5.2</v>
      </c>
      <c r="AB9" s="1">
        <v>0.6</v>
      </c>
      <c r="AC9" s="1">
        <v>-4.3</v>
      </c>
      <c r="AD9" s="1">
        <v>4.8</v>
      </c>
      <c r="AE9" s="1">
        <v>2.2000000000000002</v>
      </c>
      <c r="AF9" s="1">
        <v>4.3</v>
      </c>
      <c r="AG9" s="1">
        <v>4.2</v>
      </c>
      <c r="AH9" s="1">
        <v>4.8</v>
      </c>
      <c r="AI9" s="1">
        <v>-3.2</v>
      </c>
      <c r="AJ9" s="1">
        <v>6.3</v>
      </c>
      <c r="AK9" s="1">
        <v>0.6</v>
      </c>
      <c r="AL9" s="1">
        <v>-11.9</v>
      </c>
      <c r="AM9" s="1">
        <v>13.4</v>
      </c>
      <c r="AN9" s="1">
        <v>4.5999999999999996</v>
      </c>
      <c r="AO9" s="1">
        <v>-1</v>
      </c>
      <c r="AP9" s="1">
        <v>3.6</v>
      </c>
      <c r="AQ9" s="1">
        <v>-4.0999999999999996</v>
      </c>
      <c r="AR9" s="1">
        <v>5</v>
      </c>
      <c r="AS9" s="1">
        <v>3.8</v>
      </c>
      <c r="AT9" s="1">
        <v>0.9</v>
      </c>
      <c r="AU9" s="1">
        <v>5.3</v>
      </c>
      <c r="AV9" s="1">
        <v>-2.5</v>
      </c>
      <c r="AW9" s="1">
        <v>8.6</v>
      </c>
      <c r="AX9" s="1">
        <v>-3.5</v>
      </c>
      <c r="AY9" s="1">
        <v>1.5</v>
      </c>
      <c r="AZ9" s="1">
        <v>5.2</v>
      </c>
      <c r="BA9" s="1">
        <v>2.1</v>
      </c>
      <c r="BB9" s="1">
        <v>3.6</v>
      </c>
      <c r="BC9" s="1">
        <v>-1.4</v>
      </c>
      <c r="BD9" s="1">
        <v>-0.7</v>
      </c>
      <c r="BE9" s="1">
        <v>0.2</v>
      </c>
      <c r="BF9" s="1">
        <v>2.9</v>
      </c>
      <c r="BG9" s="1">
        <v>3.4</v>
      </c>
      <c r="BH9" s="1">
        <v>1</v>
      </c>
      <c r="BI9" s="1">
        <v>0.6</v>
      </c>
      <c r="BJ9" s="1">
        <v>-1.8</v>
      </c>
      <c r="BK9" s="1">
        <v>-1.3</v>
      </c>
      <c r="BL9" s="1">
        <v>3</v>
      </c>
      <c r="BM9" s="1">
        <v>1.3</v>
      </c>
      <c r="BN9" s="1">
        <v>-3.3</v>
      </c>
      <c r="BO9" s="1">
        <v>-1.4</v>
      </c>
      <c r="BP9" s="1">
        <v>5.9</v>
      </c>
      <c r="BQ9" s="1">
        <v>2.1</v>
      </c>
      <c r="BR9" s="47">
        <v>2.6</v>
      </c>
      <c r="BS9" s="40"/>
      <c r="BT9" s="40"/>
    </row>
    <row r="10" spans="1:72" ht="12.75" customHeight="1" x14ac:dyDescent="0.25">
      <c r="A10" s="12" t="s">
        <v>24</v>
      </c>
      <c r="B10" s="3" t="s">
        <v>25</v>
      </c>
      <c r="C10" s="1">
        <v>9.1999999999999993</v>
      </c>
      <c r="D10" s="1">
        <v>-2.9</v>
      </c>
      <c r="E10" s="1">
        <v>5.7</v>
      </c>
      <c r="F10" s="1">
        <v>-0.9</v>
      </c>
      <c r="G10" s="1">
        <v>3.3</v>
      </c>
      <c r="H10" s="1">
        <v>1.8</v>
      </c>
      <c r="I10" s="1">
        <v>3.6</v>
      </c>
      <c r="J10" s="1">
        <v>3.3</v>
      </c>
      <c r="K10" s="1">
        <v>1.4</v>
      </c>
      <c r="L10" s="1">
        <v>-0.8</v>
      </c>
      <c r="M10" s="1">
        <v>3.5</v>
      </c>
      <c r="N10" s="1">
        <v>3.9</v>
      </c>
      <c r="O10" s="1">
        <v>2.6</v>
      </c>
      <c r="P10" s="1">
        <v>2.5</v>
      </c>
      <c r="Q10" s="1">
        <v>1.9</v>
      </c>
      <c r="R10" s="1">
        <v>3.7</v>
      </c>
      <c r="S10" s="1">
        <v>-1.7</v>
      </c>
      <c r="T10" s="1">
        <v>5.3</v>
      </c>
      <c r="U10" s="1">
        <v>0.5</v>
      </c>
      <c r="V10" s="1">
        <v>5.6</v>
      </c>
      <c r="W10" s="1">
        <v>-0.4</v>
      </c>
      <c r="X10" s="1">
        <v>3.2</v>
      </c>
      <c r="Y10" s="1">
        <v>2.7</v>
      </c>
      <c r="Z10" s="1">
        <v>3.9</v>
      </c>
      <c r="AA10" s="1">
        <v>2.6</v>
      </c>
      <c r="AB10" s="1">
        <v>1.8</v>
      </c>
      <c r="AC10" s="1">
        <v>-5.8</v>
      </c>
      <c r="AD10" s="1">
        <v>6.4</v>
      </c>
      <c r="AE10" s="1">
        <v>1.8</v>
      </c>
      <c r="AF10" s="1">
        <v>4.5</v>
      </c>
      <c r="AG10" s="1">
        <v>4.7</v>
      </c>
      <c r="AH10" s="1">
        <v>6</v>
      </c>
      <c r="AI10" s="1">
        <v>-4.2</v>
      </c>
      <c r="AJ10" s="1">
        <v>7.5</v>
      </c>
      <c r="AK10" s="1">
        <v>1.6</v>
      </c>
      <c r="AL10" s="1">
        <v>-15.1</v>
      </c>
      <c r="AM10" s="1">
        <v>15.4</v>
      </c>
      <c r="AN10" s="1">
        <v>6.9</v>
      </c>
      <c r="AO10" s="1">
        <v>-1.9</v>
      </c>
      <c r="AP10" s="1">
        <v>4</v>
      </c>
      <c r="AQ10" s="1">
        <v>-4.0999999999999996</v>
      </c>
      <c r="AR10" s="1">
        <v>6</v>
      </c>
      <c r="AS10" s="1">
        <v>4.4000000000000004</v>
      </c>
      <c r="AT10" s="1">
        <v>1.4</v>
      </c>
      <c r="AU10" s="1">
        <v>5.2</v>
      </c>
      <c r="AV10" s="1">
        <v>-2.2999999999999998</v>
      </c>
      <c r="AW10" s="1">
        <v>9.1999999999999993</v>
      </c>
      <c r="AX10" s="1">
        <v>-4.0999999999999996</v>
      </c>
      <c r="AY10" s="1">
        <v>2</v>
      </c>
      <c r="AZ10" s="1">
        <v>7</v>
      </c>
      <c r="BA10" s="1">
        <v>0.6</v>
      </c>
      <c r="BB10" s="1">
        <v>2.2999999999999998</v>
      </c>
      <c r="BC10" s="1">
        <v>1.3</v>
      </c>
      <c r="BD10" s="1">
        <v>-1.4</v>
      </c>
      <c r="BE10" s="1">
        <v>-0.4</v>
      </c>
      <c r="BF10" s="1">
        <v>2.9</v>
      </c>
      <c r="BG10" s="1">
        <v>2.9</v>
      </c>
      <c r="BH10" s="1">
        <v>1.2</v>
      </c>
      <c r="BI10" s="1">
        <v>0.7</v>
      </c>
      <c r="BJ10" s="1">
        <v>-0.1</v>
      </c>
      <c r="BK10" s="1">
        <v>-0.6</v>
      </c>
      <c r="BL10" s="1">
        <v>3.7</v>
      </c>
      <c r="BM10" s="1">
        <v>1.1000000000000001</v>
      </c>
      <c r="BN10" s="1">
        <v>-4</v>
      </c>
      <c r="BO10" s="1">
        <v>-1</v>
      </c>
      <c r="BP10" s="1">
        <v>6.3</v>
      </c>
      <c r="BQ10" s="1">
        <v>1.6</v>
      </c>
      <c r="BR10" s="50" t="s">
        <v>1214</v>
      </c>
      <c r="BS10" s="40"/>
      <c r="BT10" s="40"/>
    </row>
    <row r="11" spans="1:72" ht="12.75" customHeight="1" x14ac:dyDescent="0.25">
      <c r="A11" s="12" t="s">
        <v>26</v>
      </c>
      <c r="B11" s="3" t="s">
        <v>27</v>
      </c>
      <c r="C11" s="1">
        <v>-7.8</v>
      </c>
      <c r="D11" s="1">
        <v>-5.8</v>
      </c>
      <c r="E11" s="1">
        <v>24.5</v>
      </c>
      <c r="F11" s="1">
        <v>2.6</v>
      </c>
      <c r="G11" s="1">
        <v>-1.7</v>
      </c>
      <c r="H11" s="1">
        <v>11</v>
      </c>
      <c r="I11" s="1">
        <v>-3.1</v>
      </c>
      <c r="J11" s="1">
        <v>15.4</v>
      </c>
      <c r="K11" s="1">
        <v>-1.1000000000000001</v>
      </c>
      <c r="L11" s="1">
        <v>-3.7</v>
      </c>
      <c r="M11" s="1">
        <v>-3.7</v>
      </c>
      <c r="N11" s="1">
        <v>7.7</v>
      </c>
      <c r="O11" s="1">
        <v>5.8</v>
      </c>
      <c r="P11" s="1">
        <v>4.2</v>
      </c>
      <c r="Q11" s="1">
        <v>8.9</v>
      </c>
      <c r="R11" s="1">
        <v>8.1</v>
      </c>
      <c r="S11" s="1">
        <v>5</v>
      </c>
      <c r="T11" s="1">
        <v>6.1</v>
      </c>
      <c r="U11" s="1">
        <v>7.1</v>
      </c>
      <c r="V11" s="1">
        <v>0</v>
      </c>
      <c r="W11" s="1">
        <v>12</v>
      </c>
      <c r="X11" s="1">
        <v>1.8</v>
      </c>
      <c r="Y11" s="1">
        <v>-5.6</v>
      </c>
      <c r="Z11" s="1">
        <v>5.0999999999999996</v>
      </c>
      <c r="AA11" s="1">
        <v>22</v>
      </c>
      <c r="AB11" s="1">
        <v>-6.1</v>
      </c>
      <c r="AC11" s="1">
        <v>5.8</v>
      </c>
      <c r="AD11" s="1">
        <v>-5.5</v>
      </c>
      <c r="AE11" s="1">
        <v>4.2</v>
      </c>
      <c r="AF11" s="1">
        <v>3.2</v>
      </c>
      <c r="AG11" s="1">
        <v>1.8</v>
      </c>
      <c r="AH11" s="1">
        <v>-1.5</v>
      </c>
      <c r="AI11" s="1">
        <v>2.4</v>
      </c>
      <c r="AJ11" s="1">
        <v>-0.7</v>
      </c>
      <c r="AK11" s="1">
        <v>-4.8</v>
      </c>
      <c r="AL11" s="1">
        <v>7.7</v>
      </c>
      <c r="AM11" s="1">
        <v>2.9</v>
      </c>
      <c r="AN11" s="1">
        <v>-7.9</v>
      </c>
      <c r="AO11" s="1">
        <v>3.9</v>
      </c>
      <c r="AP11" s="1">
        <v>1.4</v>
      </c>
      <c r="AQ11" s="1">
        <v>-3.8</v>
      </c>
      <c r="AR11" s="1">
        <v>-0.7</v>
      </c>
      <c r="AS11" s="1">
        <v>0.7</v>
      </c>
      <c r="AT11" s="1">
        <v>-2.1</v>
      </c>
      <c r="AU11" s="1">
        <v>5.7</v>
      </c>
      <c r="AV11" s="1">
        <v>-3.3</v>
      </c>
      <c r="AW11" s="1">
        <v>5.7</v>
      </c>
      <c r="AX11" s="1">
        <v>-0.7</v>
      </c>
      <c r="AY11" s="1">
        <v>-0.6</v>
      </c>
      <c r="AZ11" s="1">
        <v>-4.5</v>
      </c>
      <c r="BA11" s="1">
        <v>10.199999999999999</v>
      </c>
      <c r="BB11" s="1">
        <v>10.1</v>
      </c>
      <c r="BC11" s="1">
        <v>-13.4</v>
      </c>
      <c r="BD11" s="1">
        <v>3.6</v>
      </c>
      <c r="BE11" s="1">
        <v>3.4</v>
      </c>
      <c r="BF11" s="1">
        <v>2.6</v>
      </c>
      <c r="BG11" s="1">
        <v>6.5</v>
      </c>
      <c r="BH11" s="1">
        <v>0</v>
      </c>
      <c r="BI11" s="1">
        <v>0</v>
      </c>
      <c r="BJ11" s="1">
        <v>-11.2</v>
      </c>
      <c r="BK11" s="1">
        <v>-6.5</v>
      </c>
      <c r="BL11" s="1">
        <v>-2.5</v>
      </c>
      <c r="BM11" s="1">
        <v>2.2999999999999998</v>
      </c>
      <c r="BN11" s="1">
        <v>2.2999999999999998</v>
      </c>
      <c r="BO11" s="1">
        <v>-4.4000000000000004</v>
      </c>
      <c r="BP11" s="1">
        <v>2.1</v>
      </c>
      <c r="BQ11" s="1">
        <v>6.1</v>
      </c>
      <c r="BR11" s="47" t="s">
        <v>444</v>
      </c>
      <c r="BS11" s="40"/>
      <c r="BT11" s="40"/>
    </row>
    <row r="12" spans="1:72" ht="12.75" customHeight="1" x14ac:dyDescent="0.25">
      <c r="A12" s="12" t="s">
        <v>28</v>
      </c>
      <c r="B12" s="4" t="s">
        <v>29</v>
      </c>
      <c r="C12" s="1">
        <v>-0.4</v>
      </c>
      <c r="D12" s="1">
        <v>-7</v>
      </c>
      <c r="E12" s="1">
        <v>11.1</v>
      </c>
      <c r="F12" s="1">
        <v>7.6</v>
      </c>
      <c r="G12" s="1">
        <v>1.1000000000000001</v>
      </c>
      <c r="H12" s="1">
        <v>5.0999999999999996</v>
      </c>
      <c r="I12" s="1">
        <v>1.7</v>
      </c>
      <c r="J12" s="1">
        <v>8.4</v>
      </c>
      <c r="K12" s="1">
        <v>0.4</v>
      </c>
      <c r="L12" s="1">
        <v>-3</v>
      </c>
      <c r="M12" s="1">
        <v>-7.5</v>
      </c>
      <c r="N12" s="1">
        <v>2.5</v>
      </c>
      <c r="O12" s="1">
        <v>0</v>
      </c>
      <c r="P12" s="1">
        <v>-0.4</v>
      </c>
      <c r="Q12" s="1">
        <v>0.2</v>
      </c>
      <c r="R12" s="1">
        <v>0.5</v>
      </c>
      <c r="S12" s="1">
        <v>3.1</v>
      </c>
      <c r="T12" s="1">
        <v>6</v>
      </c>
      <c r="U12" s="1">
        <v>4.0999999999999996</v>
      </c>
      <c r="V12" s="1">
        <v>1.4</v>
      </c>
      <c r="W12" s="1">
        <v>3.1</v>
      </c>
      <c r="X12" s="1">
        <v>3.8</v>
      </c>
      <c r="Y12" s="1">
        <v>2.6</v>
      </c>
      <c r="Z12" s="1">
        <v>-4.5</v>
      </c>
      <c r="AA12" s="1">
        <v>1.3</v>
      </c>
      <c r="AB12" s="1">
        <v>4.5999999999999996</v>
      </c>
      <c r="AC12" s="1">
        <v>3.6</v>
      </c>
      <c r="AD12" s="1">
        <v>-3.6</v>
      </c>
      <c r="AE12" s="1">
        <v>2.1</v>
      </c>
      <c r="AF12" s="1">
        <v>3.1</v>
      </c>
      <c r="AG12" s="1">
        <v>4</v>
      </c>
      <c r="AH12" s="1">
        <v>3.8</v>
      </c>
      <c r="AI12" s="1">
        <v>3.8</v>
      </c>
      <c r="AJ12" s="1">
        <v>1.4</v>
      </c>
      <c r="AK12" s="1">
        <v>-7.3</v>
      </c>
      <c r="AL12" s="1">
        <v>-5.2</v>
      </c>
      <c r="AM12" s="1">
        <v>9.3000000000000007</v>
      </c>
      <c r="AN12" s="1">
        <v>-2.7</v>
      </c>
      <c r="AO12" s="1">
        <v>-8.9</v>
      </c>
      <c r="AP12" s="1">
        <v>0.6</v>
      </c>
      <c r="AQ12" s="1">
        <v>6</v>
      </c>
      <c r="AR12" s="1">
        <v>-3.2</v>
      </c>
      <c r="AS12" s="1">
        <v>4</v>
      </c>
      <c r="AT12" s="1">
        <v>2.6</v>
      </c>
      <c r="AU12" s="1">
        <v>-3.9</v>
      </c>
      <c r="AV12" s="1">
        <v>1.3</v>
      </c>
      <c r="AW12" s="1">
        <v>1.5</v>
      </c>
      <c r="AX12" s="1">
        <v>-1.5</v>
      </c>
      <c r="AY12" s="1">
        <v>2.5</v>
      </c>
      <c r="AZ12" s="1">
        <v>5.0999999999999996</v>
      </c>
      <c r="BA12" s="1">
        <v>-1.1000000000000001</v>
      </c>
      <c r="BB12" s="1">
        <v>-3.9</v>
      </c>
      <c r="BC12" s="1">
        <v>5.4</v>
      </c>
      <c r="BD12" s="1">
        <v>5.3</v>
      </c>
      <c r="BE12" s="1">
        <v>-8</v>
      </c>
      <c r="BF12" s="1">
        <v>1.2</v>
      </c>
      <c r="BG12" s="1">
        <v>1.7</v>
      </c>
      <c r="BH12" s="1">
        <v>3.1</v>
      </c>
      <c r="BI12" s="1">
        <v>4.5</v>
      </c>
      <c r="BJ12" s="1">
        <v>0.7</v>
      </c>
      <c r="BK12" s="1">
        <v>2.5</v>
      </c>
      <c r="BL12" s="1">
        <v>-5.5</v>
      </c>
      <c r="BM12" s="1">
        <v>2.8</v>
      </c>
      <c r="BN12" s="1">
        <v>7.7</v>
      </c>
      <c r="BO12" s="1">
        <v>8.4</v>
      </c>
      <c r="BP12" s="1">
        <v>6</v>
      </c>
      <c r="BQ12" s="1">
        <v>9.9</v>
      </c>
      <c r="BR12" s="47">
        <v>-9.6</v>
      </c>
      <c r="BS12" s="40"/>
      <c r="BT12" s="40"/>
    </row>
    <row r="13" spans="1:72" ht="12.75" customHeight="1" x14ac:dyDescent="0.25">
      <c r="A13" s="12" t="s">
        <v>30</v>
      </c>
      <c r="B13" s="3" t="s">
        <v>31</v>
      </c>
      <c r="C13" s="1">
        <v>14.9</v>
      </c>
      <c r="D13" s="1">
        <v>-8.1999999999999993</v>
      </c>
      <c r="E13" s="1">
        <v>8.6999999999999993</v>
      </c>
      <c r="F13" s="1">
        <v>11.4</v>
      </c>
      <c r="G13" s="1">
        <v>3.1</v>
      </c>
      <c r="H13" s="1">
        <v>4.2</v>
      </c>
      <c r="I13" s="1">
        <v>1.5</v>
      </c>
      <c r="J13" s="1">
        <v>6.7</v>
      </c>
      <c r="K13" s="1">
        <v>4.9000000000000004</v>
      </c>
      <c r="L13" s="1">
        <v>2.9</v>
      </c>
      <c r="M13" s="1">
        <v>-4.8</v>
      </c>
      <c r="N13" s="1">
        <v>3.3</v>
      </c>
      <c r="O13" s="1">
        <v>0.4</v>
      </c>
      <c r="P13" s="1">
        <v>2.5</v>
      </c>
      <c r="Q13" s="1">
        <v>2.1</v>
      </c>
      <c r="R13" s="1">
        <v>2.9</v>
      </c>
      <c r="S13" s="1">
        <v>2.7</v>
      </c>
      <c r="T13" s="1">
        <v>5.0999999999999996</v>
      </c>
      <c r="U13" s="1">
        <v>6.1</v>
      </c>
      <c r="V13" s="1">
        <v>6.7</v>
      </c>
      <c r="W13" s="1">
        <v>2.2000000000000002</v>
      </c>
      <c r="X13" s="1">
        <v>3.8</v>
      </c>
      <c r="Y13" s="1">
        <v>2.2000000000000002</v>
      </c>
      <c r="Z13" s="1">
        <v>-1</v>
      </c>
      <c r="AA13" s="1">
        <v>-0.6</v>
      </c>
      <c r="AB13" s="1">
        <v>-0.6</v>
      </c>
      <c r="AC13" s="1">
        <v>-1.9</v>
      </c>
      <c r="AD13" s="1">
        <v>-5.4</v>
      </c>
      <c r="AE13" s="1">
        <v>1.2</v>
      </c>
      <c r="AF13" s="1">
        <v>2.2999999999999998</v>
      </c>
      <c r="AG13" s="1">
        <v>1.1000000000000001</v>
      </c>
      <c r="AH13" s="1">
        <v>-1.9</v>
      </c>
      <c r="AI13" s="1">
        <v>-1.8</v>
      </c>
      <c r="AJ13" s="1">
        <v>-1.8</v>
      </c>
      <c r="AK13" s="1">
        <v>-4.7</v>
      </c>
      <c r="AL13" s="1">
        <v>-1.9</v>
      </c>
      <c r="AM13" s="1">
        <v>6.9</v>
      </c>
      <c r="AN13" s="1">
        <v>-0.4</v>
      </c>
      <c r="AO13" s="1">
        <v>-3.8</v>
      </c>
      <c r="AP13" s="1">
        <v>2.6</v>
      </c>
      <c r="AQ13" s="1">
        <v>1.4</v>
      </c>
      <c r="AR13" s="1">
        <v>-4.5</v>
      </c>
      <c r="AS13" s="1">
        <v>1.4</v>
      </c>
      <c r="AT13" s="1">
        <v>2.2000000000000002</v>
      </c>
      <c r="AU13" s="1">
        <v>-2.2999999999999998</v>
      </c>
      <c r="AV13" s="1">
        <v>-0.3</v>
      </c>
      <c r="AW13" s="1">
        <v>-0.7</v>
      </c>
      <c r="AX13" s="1">
        <v>1.6</v>
      </c>
      <c r="AY13" s="1">
        <v>1.4</v>
      </c>
      <c r="AZ13" s="1">
        <v>1</v>
      </c>
      <c r="BA13" s="1">
        <v>-2.9</v>
      </c>
      <c r="BB13" s="1">
        <v>-1.3</v>
      </c>
      <c r="BC13" s="1">
        <v>6.5</v>
      </c>
      <c r="BD13" s="1">
        <v>1.7</v>
      </c>
      <c r="BE13" s="1">
        <v>-6.8</v>
      </c>
      <c r="BF13" s="1">
        <v>-0.5</v>
      </c>
      <c r="BG13" s="1">
        <v>0</v>
      </c>
      <c r="BH13" s="1">
        <v>-1.2</v>
      </c>
      <c r="BI13" s="1">
        <v>-0.6</v>
      </c>
      <c r="BJ13" s="1">
        <v>1.6</v>
      </c>
      <c r="BK13" s="1">
        <v>3</v>
      </c>
      <c r="BL13" s="1">
        <v>3</v>
      </c>
      <c r="BM13" s="1">
        <v>1.6</v>
      </c>
      <c r="BN13" s="1">
        <v>4.8</v>
      </c>
      <c r="BO13" s="1">
        <v>10</v>
      </c>
      <c r="BP13" s="1">
        <v>9.6999999999999993</v>
      </c>
      <c r="BQ13" s="1">
        <v>12.5</v>
      </c>
      <c r="BR13" s="47" t="s">
        <v>445</v>
      </c>
      <c r="BS13" s="40"/>
      <c r="BT13" s="40"/>
    </row>
    <row r="14" spans="1:72" ht="12.75" customHeight="1" x14ac:dyDescent="0.25">
      <c r="A14" s="12" t="s">
        <v>32</v>
      </c>
      <c r="B14" s="3" t="s">
        <v>33</v>
      </c>
      <c r="C14" s="1">
        <v>-14.6</v>
      </c>
      <c r="D14" s="1">
        <v>-7.5</v>
      </c>
      <c r="E14" s="1">
        <v>11.8</v>
      </c>
      <c r="F14" s="1">
        <v>4.0999999999999996</v>
      </c>
      <c r="G14" s="1">
        <v>-4.8</v>
      </c>
      <c r="H14" s="1">
        <v>5.3</v>
      </c>
      <c r="I14" s="1">
        <v>-2.6</v>
      </c>
      <c r="J14" s="1">
        <v>12.2</v>
      </c>
      <c r="K14" s="1">
        <v>-1.7</v>
      </c>
      <c r="L14" s="1">
        <v>-8.1</v>
      </c>
      <c r="M14" s="1">
        <v>-12</v>
      </c>
      <c r="N14" s="1">
        <v>4</v>
      </c>
      <c r="O14" s="1">
        <v>7.3</v>
      </c>
      <c r="P14" s="1">
        <v>-0.2</v>
      </c>
      <c r="Q14" s="1">
        <v>-0.3</v>
      </c>
      <c r="R14" s="1">
        <v>0.7</v>
      </c>
      <c r="S14" s="1">
        <v>3.1</v>
      </c>
      <c r="T14" s="1">
        <v>8.5</v>
      </c>
      <c r="U14" s="1">
        <v>3.7</v>
      </c>
      <c r="V14" s="1">
        <v>-4.2</v>
      </c>
      <c r="W14" s="1">
        <v>3.9</v>
      </c>
      <c r="X14" s="1">
        <v>3.2</v>
      </c>
      <c r="Y14" s="1">
        <v>5.2</v>
      </c>
      <c r="Z14" s="1">
        <v>-7.8</v>
      </c>
      <c r="AA14" s="1">
        <v>0.3</v>
      </c>
      <c r="AB14" s="1">
        <v>11.3</v>
      </c>
      <c r="AC14" s="1">
        <v>6.7</v>
      </c>
      <c r="AD14" s="1">
        <v>-5.0999999999999996</v>
      </c>
      <c r="AE14" s="1">
        <v>1.3</v>
      </c>
      <c r="AF14" s="1">
        <v>0.3</v>
      </c>
      <c r="AG14" s="1">
        <v>4</v>
      </c>
      <c r="AH14" s="1">
        <v>12.7</v>
      </c>
      <c r="AI14" s="1">
        <v>0.2</v>
      </c>
      <c r="AJ14" s="1">
        <v>-2.1</v>
      </c>
      <c r="AK14" s="1">
        <v>-15.2</v>
      </c>
      <c r="AL14" s="1">
        <v>1.3</v>
      </c>
      <c r="AM14" s="1">
        <v>14</v>
      </c>
      <c r="AN14" s="1">
        <v>-3.6</v>
      </c>
      <c r="AO14" s="1">
        <v>-0.3</v>
      </c>
      <c r="AP14" s="1">
        <v>-0.2</v>
      </c>
      <c r="AQ14" s="1">
        <v>11.1</v>
      </c>
      <c r="AR14" s="1">
        <v>1.2</v>
      </c>
      <c r="AS14" s="1">
        <v>4.9000000000000004</v>
      </c>
      <c r="AT14" s="1">
        <v>4</v>
      </c>
      <c r="AU14" s="1">
        <v>-1.9</v>
      </c>
      <c r="AV14" s="1">
        <v>-3.3</v>
      </c>
      <c r="AW14" s="1">
        <v>8</v>
      </c>
      <c r="AX14" s="1">
        <v>-2.2000000000000002</v>
      </c>
      <c r="AY14" s="1">
        <v>2.8</v>
      </c>
      <c r="AZ14" s="1">
        <v>3.1</v>
      </c>
      <c r="BA14" s="1">
        <v>1.9</v>
      </c>
      <c r="BB14" s="1">
        <v>-2.2000000000000002</v>
      </c>
      <c r="BC14" s="1">
        <v>1.4</v>
      </c>
      <c r="BD14" s="1">
        <v>-1</v>
      </c>
      <c r="BE14" s="1">
        <v>-4.4000000000000004</v>
      </c>
      <c r="BF14" s="1">
        <v>0.3</v>
      </c>
      <c r="BG14" s="1">
        <v>3.7</v>
      </c>
      <c r="BH14" s="1">
        <v>5.7</v>
      </c>
      <c r="BI14" s="1">
        <v>4.9000000000000004</v>
      </c>
      <c r="BJ14" s="1">
        <v>-3.1</v>
      </c>
      <c r="BK14" s="1">
        <v>-0.4</v>
      </c>
      <c r="BL14" s="1">
        <v>-12.8</v>
      </c>
      <c r="BM14" s="1">
        <v>1</v>
      </c>
      <c r="BN14" s="1">
        <v>7.6</v>
      </c>
      <c r="BO14" s="1">
        <v>-1.7</v>
      </c>
      <c r="BP14" s="1">
        <v>-1.5</v>
      </c>
      <c r="BQ14" s="1">
        <v>5</v>
      </c>
      <c r="BR14" s="47" t="s">
        <v>446</v>
      </c>
      <c r="BS14" s="40"/>
      <c r="BT14" s="40"/>
    </row>
    <row r="15" spans="1:72" ht="12.75" customHeight="1" x14ac:dyDescent="0.25">
      <c r="A15" s="12" t="s">
        <v>34</v>
      </c>
      <c r="B15" s="3" t="s">
        <v>35</v>
      </c>
      <c r="C15" s="1">
        <v>15.1</v>
      </c>
      <c r="D15" s="1">
        <v>-2.5</v>
      </c>
      <c r="E15" s="1">
        <v>14.6</v>
      </c>
      <c r="F15" s="1">
        <v>9.1</v>
      </c>
      <c r="G15" s="1">
        <v>12</v>
      </c>
      <c r="H15" s="1">
        <v>6.4</v>
      </c>
      <c r="I15" s="1">
        <v>11.7</v>
      </c>
      <c r="J15" s="1">
        <v>4.5999999999999996</v>
      </c>
      <c r="K15" s="1">
        <v>-3.6</v>
      </c>
      <c r="L15" s="1">
        <v>-4</v>
      </c>
      <c r="M15" s="1">
        <v>-5.0999999999999996</v>
      </c>
      <c r="N15" s="1">
        <v>-2</v>
      </c>
      <c r="O15" s="1">
        <v>-15.1</v>
      </c>
      <c r="P15" s="1">
        <v>-9.5</v>
      </c>
      <c r="Q15" s="1">
        <v>-5.0999999999999996</v>
      </c>
      <c r="R15" s="1">
        <v>-8.8000000000000007</v>
      </c>
      <c r="S15" s="1">
        <v>4.7</v>
      </c>
      <c r="T15" s="1">
        <v>1.2</v>
      </c>
      <c r="U15" s="1">
        <v>-2.2000000000000002</v>
      </c>
      <c r="V15" s="1">
        <v>-1.6</v>
      </c>
      <c r="W15" s="1">
        <v>4.2</v>
      </c>
      <c r="X15" s="1">
        <v>6</v>
      </c>
      <c r="Y15" s="1">
        <v>-5</v>
      </c>
      <c r="Z15" s="1">
        <v>-7.2</v>
      </c>
      <c r="AA15" s="1">
        <v>15.7</v>
      </c>
      <c r="AB15" s="1">
        <v>3</v>
      </c>
      <c r="AC15" s="1">
        <v>18.100000000000001</v>
      </c>
      <c r="AD15" s="1">
        <v>10.9</v>
      </c>
      <c r="AE15" s="1">
        <v>8.3000000000000007</v>
      </c>
      <c r="AF15" s="1">
        <v>14.2</v>
      </c>
      <c r="AG15" s="1">
        <v>13</v>
      </c>
      <c r="AH15" s="1">
        <v>3.3</v>
      </c>
      <c r="AI15" s="1">
        <v>31.1</v>
      </c>
      <c r="AJ15" s="1">
        <v>17.100000000000001</v>
      </c>
      <c r="AK15" s="1">
        <v>-6.4</v>
      </c>
      <c r="AL15" s="1">
        <v>-20.2</v>
      </c>
      <c r="AM15" s="1">
        <v>11.9</v>
      </c>
      <c r="AN15" s="1">
        <v>-9.8000000000000007</v>
      </c>
      <c r="AO15" s="1">
        <v>-37.9</v>
      </c>
      <c r="AP15" s="1">
        <v>-5.9</v>
      </c>
      <c r="AQ15" s="1">
        <v>12.7</v>
      </c>
      <c r="AR15" s="1">
        <v>-9.8000000000000007</v>
      </c>
      <c r="AS15" s="1">
        <v>13</v>
      </c>
      <c r="AT15" s="1">
        <v>0.3</v>
      </c>
      <c r="AU15" s="1">
        <v>-16</v>
      </c>
      <c r="AV15" s="1">
        <v>25.2</v>
      </c>
      <c r="AW15" s="1">
        <v>-6.7</v>
      </c>
      <c r="AX15" s="1">
        <v>-11.2</v>
      </c>
      <c r="AY15" s="1">
        <v>6.6</v>
      </c>
      <c r="AZ15" s="1">
        <v>30.2</v>
      </c>
      <c r="BA15" s="1">
        <v>-1.6</v>
      </c>
      <c r="BB15" s="1">
        <v>-17.8</v>
      </c>
      <c r="BC15" s="1">
        <v>11.6</v>
      </c>
      <c r="BD15" s="1">
        <v>54.8</v>
      </c>
      <c r="BE15" s="1">
        <v>-20.9</v>
      </c>
      <c r="BF15" s="1">
        <v>13.4</v>
      </c>
      <c r="BG15" s="1">
        <v>8</v>
      </c>
      <c r="BH15" s="1">
        <v>25.5</v>
      </c>
      <c r="BI15" s="1">
        <v>30.5</v>
      </c>
      <c r="BJ15" s="1">
        <v>2.2000000000000002</v>
      </c>
      <c r="BK15" s="1">
        <v>4.4000000000000004</v>
      </c>
      <c r="BL15" s="1">
        <v>-29.7</v>
      </c>
      <c r="BM15" s="1">
        <v>13.1</v>
      </c>
      <c r="BN15" s="1">
        <v>23.2</v>
      </c>
      <c r="BO15" s="1">
        <v>19.7</v>
      </c>
      <c r="BP15" s="1">
        <v>3</v>
      </c>
      <c r="BQ15" s="1">
        <v>6.3</v>
      </c>
      <c r="BR15" s="47" t="s">
        <v>447</v>
      </c>
      <c r="BS15" s="40"/>
      <c r="BT15" s="40"/>
    </row>
    <row r="16" spans="1:72" ht="12.75" customHeight="1" x14ac:dyDescent="0.25">
      <c r="A16" s="12" t="s">
        <v>36</v>
      </c>
      <c r="B16" s="4" t="s">
        <v>37</v>
      </c>
      <c r="C16" s="1">
        <v>13.6</v>
      </c>
      <c r="D16" s="1">
        <v>2.6</v>
      </c>
      <c r="E16" s="1">
        <v>11.6</v>
      </c>
      <c r="F16" s="1">
        <v>7.4</v>
      </c>
      <c r="G16" s="1">
        <v>6</v>
      </c>
      <c r="H16" s="1">
        <v>8.1999999999999993</v>
      </c>
      <c r="I16" s="1">
        <v>5.6</v>
      </c>
      <c r="J16" s="1">
        <v>6.5</v>
      </c>
      <c r="K16" s="1">
        <v>7.3</v>
      </c>
      <c r="L16" s="1">
        <v>4.7</v>
      </c>
      <c r="M16" s="1">
        <v>2.5</v>
      </c>
      <c r="N16" s="1">
        <v>4.2</v>
      </c>
      <c r="O16" s="1">
        <v>2.7</v>
      </c>
      <c r="P16" s="1">
        <v>1.9</v>
      </c>
      <c r="Q16" s="1">
        <v>4</v>
      </c>
      <c r="R16" s="1">
        <v>1</v>
      </c>
      <c r="S16" s="1">
        <v>3.1</v>
      </c>
      <c r="T16" s="1">
        <v>4</v>
      </c>
      <c r="U16" s="1">
        <v>5.2</v>
      </c>
      <c r="V16" s="1">
        <v>4.3</v>
      </c>
      <c r="W16" s="1">
        <v>3.7</v>
      </c>
      <c r="X16" s="1">
        <v>2.9</v>
      </c>
      <c r="Y16" s="1">
        <v>3.1</v>
      </c>
      <c r="Z16" s="1">
        <v>-0.6</v>
      </c>
      <c r="AA16" s="1">
        <v>7.8</v>
      </c>
      <c r="AB16" s="1">
        <v>1.7</v>
      </c>
      <c r="AC16" s="1">
        <v>2.6</v>
      </c>
      <c r="AD16" s="1">
        <v>1.2</v>
      </c>
      <c r="AE16" s="1">
        <v>3.2</v>
      </c>
      <c r="AF16" s="1">
        <v>2.1</v>
      </c>
      <c r="AG16" s="1">
        <v>5.0999999999999996</v>
      </c>
      <c r="AH16" s="1">
        <v>5.3</v>
      </c>
      <c r="AI16" s="1">
        <v>-6.5</v>
      </c>
      <c r="AJ16" s="1">
        <v>1.3</v>
      </c>
      <c r="AK16" s="1">
        <v>-3.6</v>
      </c>
      <c r="AL16" s="1">
        <v>3.5</v>
      </c>
      <c r="AM16" s="1">
        <v>-1.5</v>
      </c>
      <c r="AN16" s="1">
        <v>-4.0999999999999996</v>
      </c>
      <c r="AO16" s="1">
        <v>-7.4</v>
      </c>
      <c r="AP16" s="1">
        <v>15.1</v>
      </c>
      <c r="AQ16" s="1">
        <v>3</v>
      </c>
      <c r="AR16" s="1">
        <v>2.9</v>
      </c>
      <c r="AS16" s="1">
        <v>-0.5</v>
      </c>
      <c r="AT16" s="1">
        <v>0.8</v>
      </c>
      <c r="AU16" s="1">
        <v>1.2</v>
      </c>
      <c r="AV16" s="1">
        <v>1.8</v>
      </c>
      <c r="AW16" s="1">
        <v>-0.7</v>
      </c>
      <c r="AX16" s="1">
        <v>-0.9</v>
      </c>
      <c r="AY16" s="1">
        <v>1.5</v>
      </c>
      <c r="AZ16" s="1">
        <v>0.4</v>
      </c>
      <c r="BA16" s="1">
        <v>3.4</v>
      </c>
      <c r="BB16" s="1">
        <v>20.2</v>
      </c>
      <c r="BC16" s="1">
        <v>10.7</v>
      </c>
      <c r="BD16" s="1">
        <v>9.1</v>
      </c>
      <c r="BE16" s="1">
        <v>-22.1</v>
      </c>
      <c r="BF16" s="1">
        <v>-5.4</v>
      </c>
      <c r="BG16" s="1">
        <v>-2.9</v>
      </c>
      <c r="BH16" s="1">
        <v>6.3</v>
      </c>
      <c r="BI16" s="1">
        <v>-4.5999999999999996</v>
      </c>
      <c r="BJ16" s="1">
        <v>4.8</v>
      </c>
      <c r="BK16" s="1">
        <v>3.7</v>
      </c>
      <c r="BL16" s="1">
        <v>-15.1</v>
      </c>
      <c r="BM16" s="1">
        <v>6.3</v>
      </c>
      <c r="BN16" s="1">
        <v>-6.9</v>
      </c>
      <c r="BO16" s="1">
        <v>-4.5</v>
      </c>
      <c r="BP16" s="1">
        <v>2.8</v>
      </c>
      <c r="BQ16" s="1">
        <v>-0.2</v>
      </c>
      <c r="BR16" s="47">
        <v>-5.6</v>
      </c>
      <c r="BS16" s="40"/>
      <c r="BT16" s="40"/>
    </row>
    <row r="17" spans="1:72" ht="12.75" customHeight="1" x14ac:dyDescent="0.25">
      <c r="A17" s="12" t="s">
        <v>38</v>
      </c>
      <c r="B17" s="4" t="s">
        <v>39</v>
      </c>
      <c r="C17" s="1">
        <v>18.2</v>
      </c>
      <c r="D17" s="1">
        <v>2.5</v>
      </c>
      <c r="E17" s="1">
        <v>21.8</v>
      </c>
      <c r="F17" s="1">
        <v>-2.2000000000000002</v>
      </c>
      <c r="G17" s="1">
        <v>1.4</v>
      </c>
      <c r="H17" s="1">
        <v>5.6</v>
      </c>
      <c r="I17" s="1">
        <v>5.9</v>
      </c>
      <c r="J17" s="1">
        <v>8.4</v>
      </c>
      <c r="K17" s="1">
        <v>1.2</v>
      </c>
      <c r="L17" s="1">
        <v>-0.2</v>
      </c>
      <c r="M17" s="1">
        <v>1.5</v>
      </c>
      <c r="N17" s="1">
        <v>9.3000000000000007</v>
      </c>
      <c r="O17" s="1">
        <v>-1.2</v>
      </c>
      <c r="P17" s="1">
        <v>1.6</v>
      </c>
      <c r="Q17" s="1">
        <v>4.8</v>
      </c>
      <c r="R17" s="1">
        <v>5.7</v>
      </c>
      <c r="S17" s="1">
        <v>6.8</v>
      </c>
      <c r="T17" s="1">
        <v>7.5</v>
      </c>
      <c r="U17" s="1">
        <v>1.2</v>
      </c>
      <c r="V17" s="1">
        <v>-0.8</v>
      </c>
      <c r="W17" s="1">
        <v>7.8</v>
      </c>
      <c r="X17" s="1">
        <v>1.6</v>
      </c>
      <c r="Y17" s="1">
        <v>-3.4</v>
      </c>
      <c r="Z17" s="1">
        <v>11</v>
      </c>
      <c r="AA17" s="1">
        <v>9.1999999999999993</v>
      </c>
      <c r="AB17" s="1">
        <v>1.2</v>
      </c>
      <c r="AC17" s="1">
        <v>-12</v>
      </c>
      <c r="AD17" s="1">
        <v>-10.5</v>
      </c>
      <c r="AE17" s="1">
        <v>7.7</v>
      </c>
      <c r="AF17" s="1">
        <v>7.9</v>
      </c>
      <c r="AG17" s="1">
        <v>8</v>
      </c>
      <c r="AH17" s="1">
        <v>1.9</v>
      </c>
      <c r="AI17" s="1">
        <v>-9.6</v>
      </c>
      <c r="AJ17" s="1">
        <v>-1.5</v>
      </c>
      <c r="AK17" s="1">
        <v>-6.7</v>
      </c>
      <c r="AL17" s="1">
        <v>10.6</v>
      </c>
      <c r="AM17" s="1">
        <v>14.4</v>
      </c>
      <c r="AN17" s="1">
        <v>7.6</v>
      </c>
      <c r="AO17" s="1">
        <v>4.5</v>
      </c>
      <c r="AP17" s="1">
        <v>2.5</v>
      </c>
      <c r="AQ17" s="1">
        <v>-0.9</v>
      </c>
      <c r="AR17" s="1">
        <v>-1.2</v>
      </c>
      <c r="AS17" s="1">
        <v>-2.1</v>
      </c>
      <c r="AT17" s="1">
        <v>-8.6</v>
      </c>
      <c r="AU17" s="1">
        <v>3.5</v>
      </c>
      <c r="AV17" s="1">
        <v>3.3</v>
      </c>
      <c r="AW17" s="1">
        <v>4.8</v>
      </c>
      <c r="AX17" s="1">
        <v>1.4</v>
      </c>
      <c r="AY17" s="1">
        <v>7.4</v>
      </c>
      <c r="AZ17" s="1">
        <v>3.8</v>
      </c>
      <c r="BA17" s="1">
        <v>5.7</v>
      </c>
      <c r="BB17" s="1">
        <v>4.2</v>
      </c>
      <c r="BC17" s="1">
        <v>4.4000000000000004</v>
      </c>
      <c r="BD17" s="1">
        <v>0.8</v>
      </c>
      <c r="BE17" s="1">
        <v>-1.4</v>
      </c>
      <c r="BF17" s="1">
        <v>3.2</v>
      </c>
      <c r="BG17" s="1">
        <v>4</v>
      </c>
      <c r="BH17" s="1">
        <v>2.5</v>
      </c>
      <c r="BI17" s="1">
        <v>-2.4</v>
      </c>
      <c r="BJ17" s="1">
        <v>-5.5</v>
      </c>
      <c r="BK17" s="1">
        <v>-7.5</v>
      </c>
      <c r="BL17" s="1">
        <v>-13.2</v>
      </c>
      <c r="BM17" s="1">
        <v>-7.6</v>
      </c>
      <c r="BN17" s="1">
        <v>-2.9</v>
      </c>
      <c r="BO17" s="1">
        <v>3.5</v>
      </c>
      <c r="BP17" s="1">
        <v>2.6</v>
      </c>
      <c r="BQ17" s="1">
        <v>3.1</v>
      </c>
      <c r="BR17" s="47">
        <v>8.5</v>
      </c>
      <c r="BS17" s="40"/>
      <c r="BT17" s="40"/>
    </row>
    <row r="18" spans="1:72" ht="12.75" customHeight="1" x14ac:dyDescent="0.25">
      <c r="A18" s="12" t="s">
        <v>40</v>
      </c>
      <c r="B18" s="4" t="s">
        <v>41</v>
      </c>
      <c r="C18" s="1">
        <v>-5.6</v>
      </c>
      <c r="D18" s="1">
        <v>4.5</v>
      </c>
      <c r="E18" s="1">
        <v>13.4</v>
      </c>
      <c r="F18" s="1">
        <v>1.2</v>
      </c>
      <c r="G18" s="1">
        <v>2</v>
      </c>
      <c r="H18" s="1">
        <v>11.2</v>
      </c>
      <c r="I18" s="1">
        <v>-2.8</v>
      </c>
      <c r="J18" s="1">
        <v>8.8000000000000007</v>
      </c>
      <c r="K18" s="1">
        <v>-0.4</v>
      </c>
      <c r="L18" s="1">
        <v>-0.8</v>
      </c>
      <c r="M18" s="1">
        <v>0.4</v>
      </c>
      <c r="N18" s="1">
        <v>10.199999999999999</v>
      </c>
      <c r="O18" s="1">
        <v>1.1000000000000001</v>
      </c>
      <c r="P18" s="1">
        <v>-0.2</v>
      </c>
      <c r="Q18" s="1">
        <v>7.6</v>
      </c>
      <c r="R18" s="1">
        <v>4.5999999999999996</v>
      </c>
      <c r="S18" s="1">
        <v>6</v>
      </c>
      <c r="T18" s="1">
        <v>8.4</v>
      </c>
      <c r="U18" s="1">
        <v>6.6</v>
      </c>
      <c r="V18" s="1">
        <v>1.7</v>
      </c>
      <c r="W18" s="1">
        <v>5.5</v>
      </c>
      <c r="X18" s="1">
        <v>3.2</v>
      </c>
      <c r="Y18" s="1">
        <v>-4.2</v>
      </c>
      <c r="Z18" s="1">
        <v>3.4</v>
      </c>
      <c r="AA18" s="1">
        <v>8.9</v>
      </c>
      <c r="AB18" s="1">
        <v>7.8</v>
      </c>
      <c r="AC18" s="1">
        <v>-0.5</v>
      </c>
      <c r="AD18" s="1">
        <v>-8.1</v>
      </c>
      <c r="AE18" s="1">
        <v>8.5</v>
      </c>
      <c r="AF18" s="1">
        <v>7.3</v>
      </c>
      <c r="AG18" s="1">
        <v>4.8</v>
      </c>
      <c r="AH18" s="1">
        <v>2.2000000000000002</v>
      </c>
      <c r="AI18" s="1">
        <v>-5.3</v>
      </c>
      <c r="AJ18" s="1">
        <v>0.1</v>
      </c>
      <c r="AK18" s="1">
        <v>-5.4</v>
      </c>
      <c r="AL18" s="1">
        <v>4</v>
      </c>
      <c r="AM18" s="1">
        <v>7.5</v>
      </c>
      <c r="AN18" s="1">
        <v>1.5</v>
      </c>
      <c r="AO18" s="1">
        <v>1.2</v>
      </c>
      <c r="AP18" s="1">
        <v>7</v>
      </c>
      <c r="AQ18" s="1">
        <v>4.7</v>
      </c>
      <c r="AR18" s="1">
        <v>1.3</v>
      </c>
      <c r="AS18" s="1">
        <v>-0.3</v>
      </c>
      <c r="AT18" s="1">
        <v>-2</v>
      </c>
      <c r="AU18" s="1">
        <v>4</v>
      </c>
      <c r="AV18" s="1">
        <v>3.2</v>
      </c>
      <c r="AW18" s="1">
        <v>5.8</v>
      </c>
      <c r="AX18" s="1">
        <v>4.3</v>
      </c>
      <c r="AY18" s="1">
        <v>3.2</v>
      </c>
      <c r="AZ18" s="1">
        <v>6.8</v>
      </c>
      <c r="BA18" s="1">
        <v>4.8</v>
      </c>
      <c r="BB18" s="1">
        <v>4</v>
      </c>
      <c r="BC18" s="1">
        <v>2.2000000000000002</v>
      </c>
      <c r="BD18" s="1">
        <v>-4.2</v>
      </c>
      <c r="BE18" s="1">
        <v>-0.5</v>
      </c>
      <c r="BF18" s="1">
        <v>0</v>
      </c>
      <c r="BG18" s="1">
        <v>2.8</v>
      </c>
      <c r="BH18" s="1">
        <v>3.9</v>
      </c>
      <c r="BI18" s="1">
        <v>1.5</v>
      </c>
      <c r="BJ18" s="1">
        <v>2.6</v>
      </c>
      <c r="BK18" s="1">
        <v>-5.4</v>
      </c>
      <c r="BL18" s="1">
        <v>-12.4</v>
      </c>
      <c r="BM18" s="1">
        <v>5.6</v>
      </c>
      <c r="BN18" s="1">
        <v>3.2</v>
      </c>
      <c r="BO18" s="1">
        <v>3.4</v>
      </c>
      <c r="BP18" s="1">
        <v>1.6</v>
      </c>
      <c r="BQ18" s="1">
        <v>3.2</v>
      </c>
      <c r="BR18" s="47">
        <v>2.7</v>
      </c>
      <c r="BS18" s="40"/>
      <c r="BT18" s="40"/>
    </row>
    <row r="19" spans="1:72" ht="12.75" customHeight="1" x14ac:dyDescent="0.25">
      <c r="A19" s="12" t="s">
        <v>42</v>
      </c>
      <c r="B19" s="3" t="s">
        <v>43</v>
      </c>
      <c r="C19" s="1">
        <v>-7.2</v>
      </c>
      <c r="D19" s="1">
        <v>2.5</v>
      </c>
      <c r="E19" s="1">
        <v>19.7</v>
      </c>
      <c r="F19" s="1">
        <v>3.3</v>
      </c>
      <c r="G19" s="1">
        <v>0.9</v>
      </c>
      <c r="H19" s="1">
        <v>12.5</v>
      </c>
      <c r="I19" s="1">
        <v>-4.5999999999999996</v>
      </c>
      <c r="J19" s="1">
        <v>10.4</v>
      </c>
      <c r="K19" s="1">
        <v>-2.5</v>
      </c>
      <c r="L19" s="1">
        <v>-0.6</v>
      </c>
      <c r="M19" s="1">
        <v>-5.5</v>
      </c>
      <c r="N19" s="1">
        <v>11.8</v>
      </c>
      <c r="O19" s="1">
        <v>0.8</v>
      </c>
      <c r="P19" s="1">
        <v>-1.8</v>
      </c>
      <c r="Q19" s="1">
        <v>10.7</v>
      </c>
      <c r="R19" s="1">
        <v>7.2</v>
      </c>
      <c r="S19" s="1">
        <v>7</v>
      </c>
      <c r="T19" s="1">
        <v>12.1</v>
      </c>
      <c r="U19" s="1">
        <v>8.5</v>
      </c>
      <c r="V19" s="1">
        <v>-0.1</v>
      </c>
      <c r="W19" s="1">
        <v>6.6</v>
      </c>
      <c r="X19" s="1">
        <v>3.2</v>
      </c>
      <c r="Y19" s="1">
        <v>-6.7</v>
      </c>
      <c r="Z19" s="1">
        <v>3.7</v>
      </c>
      <c r="AA19" s="1">
        <v>10.8</v>
      </c>
      <c r="AB19" s="1">
        <v>11.2</v>
      </c>
      <c r="AC19" s="1">
        <v>-2.4</v>
      </c>
      <c r="AD19" s="1">
        <v>-11.7</v>
      </c>
      <c r="AE19" s="1">
        <v>8.6</v>
      </c>
      <c r="AF19" s="1">
        <v>8.1999999999999993</v>
      </c>
      <c r="AG19" s="1">
        <v>6.6</v>
      </c>
      <c r="AH19" s="1">
        <v>3.3</v>
      </c>
      <c r="AI19" s="1">
        <v>-6.2</v>
      </c>
      <c r="AJ19" s="1">
        <v>0.4</v>
      </c>
      <c r="AK19" s="1">
        <v>-9.1999999999999993</v>
      </c>
      <c r="AL19" s="1">
        <v>4.5</v>
      </c>
      <c r="AM19" s="1">
        <v>11.3</v>
      </c>
      <c r="AN19" s="1">
        <v>2.2000000000000002</v>
      </c>
      <c r="AO19" s="1">
        <v>1.2</v>
      </c>
      <c r="AP19" s="1">
        <v>5.8</v>
      </c>
      <c r="AQ19" s="1">
        <v>6.1</v>
      </c>
      <c r="AR19" s="1">
        <v>1</v>
      </c>
      <c r="AS19" s="1">
        <v>-0.8</v>
      </c>
      <c r="AT19" s="1">
        <v>-3.9</v>
      </c>
      <c r="AU19" s="1">
        <v>5.5</v>
      </c>
      <c r="AV19" s="1">
        <v>4.9000000000000004</v>
      </c>
      <c r="AW19" s="1">
        <v>8.1999999999999993</v>
      </c>
      <c r="AX19" s="1">
        <v>7</v>
      </c>
      <c r="AY19" s="1">
        <v>5.9</v>
      </c>
      <c r="AZ19" s="1">
        <v>8.9</v>
      </c>
      <c r="BA19" s="1">
        <v>7.7</v>
      </c>
      <c r="BB19" s="1">
        <v>6.4</v>
      </c>
      <c r="BC19" s="1">
        <v>3.9</v>
      </c>
      <c r="BD19" s="1">
        <v>-5.4</v>
      </c>
      <c r="BE19" s="1">
        <v>-1.8</v>
      </c>
      <c r="BF19" s="1">
        <v>0.9</v>
      </c>
      <c r="BG19" s="1">
        <v>3.4</v>
      </c>
      <c r="BH19" s="1">
        <v>5</v>
      </c>
      <c r="BI19" s="1">
        <v>2.9</v>
      </c>
      <c r="BJ19" s="1">
        <v>3.3</v>
      </c>
      <c r="BK19" s="1">
        <v>-5.4</v>
      </c>
      <c r="BL19" s="1">
        <v>-19.100000000000001</v>
      </c>
      <c r="BM19" s="1">
        <v>9.8000000000000007</v>
      </c>
      <c r="BN19" s="1">
        <v>6.9</v>
      </c>
      <c r="BO19" s="1">
        <v>4.8</v>
      </c>
      <c r="BP19" s="1">
        <v>1.2</v>
      </c>
      <c r="BQ19" s="1">
        <v>5.6</v>
      </c>
      <c r="BR19" s="47">
        <v>2</v>
      </c>
      <c r="BS19" s="40"/>
      <c r="BT19" s="40"/>
    </row>
    <row r="20" spans="1:72" ht="12.75" customHeight="1" x14ac:dyDescent="0.25">
      <c r="A20" s="12" t="s">
        <v>44</v>
      </c>
      <c r="B20" s="3" t="s">
        <v>45</v>
      </c>
      <c r="C20" s="1">
        <v>-15.5</v>
      </c>
      <c r="D20" s="1">
        <v>3.3</v>
      </c>
      <c r="E20" s="1">
        <v>19.600000000000001</v>
      </c>
      <c r="F20" s="1">
        <v>7.2</v>
      </c>
      <c r="G20" s="1">
        <v>0.8</v>
      </c>
      <c r="H20" s="1">
        <v>0.3</v>
      </c>
      <c r="I20" s="1">
        <v>-1.9</v>
      </c>
      <c r="J20" s="1">
        <v>12.2</v>
      </c>
      <c r="K20" s="1">
        <v>-3.5</v>
      </c>
      <c r="L20" s="1">
        <v>-5.8</v>
      </c>
      <c r="M20" s="1">
        <v>-2.1</v>
      </c>
      <c r="N20" s="1">
        <v>6.6</v>
      </c>
      <c r="O20" s="1">
        <v>-5.9</v>
      </c>
      <c r="P20" s="1">
        <v>-2.4</v>
      </c>
      <c r="Q20" s="1">
        <v>2.7</v>
      </c>
      <c r="R20" s="1">
        <v>4.5</v>
      </c>
      <c r="S20" s="1">
        <v>5.7</v>
      </c>
      <c r="T20" s="1">
        <v>4.5999999999999996</v>
      </c>
      <c r="U20" s="1">
        <v>2.1</v>
      </c>
      <c r="V20" s="1">
        <v>4.3</v>
      </c>
      <c r="W20" s="1">
        <v>4.5</v>
      </c>
      <c r="X20" s="1">
        <v>2.4</v>
      </c>
      <c r="Y20" s="1">
        <v>11.2</v>
      </c>
      <c r="Z20" s="1">
        <v>3.2</v>
      </c>
      <c r="AA20" s="1">
        <v>18.5</v>
      </c>
      <c r="AB20" s="1">
        <v>-3.4</v>
      </c>
      <c r="AC20" s="1">
        <v>1.3</v>
      </c>
      <c r="AD20" s="1">
        <v>-6.2</v>
      </c>
      <c r="AE20" s="1">
        <v>6.8</v>
      </c>
      <c r="AF20" s="1">
        <v>1.5</v>
      </c>
      <c r="AG20" s="1">
        <v>-4.5</v>
      </c>
      <c r="AH20" s="1">
        <v>-1.2</v>
      </c>
      <c r="AI20" s="1">
        <v>-2.2000000000000002</v>
      </c>
      <c r="AJ20" s="1">
        <v>-1.1000000000000001</v>
      </c>
      <c r="AK20" s="1">
        <v>-9.5</v>
      </c>
      <c r="AL20" s="1">
        <v>9.3000000000000007</v>
      </c>
      <c r="AM20" s="1">
        <v>11.4</v>
      </c>
      <c r="AN20" s="1">
        <v>0.3</v>
      </c>
      <c r="AO20" s="1">
        <v>5.3</v>
      </c>
      <c r="AP20" s="1">
        <v>15.6</v>
      </c>
      <c r="AQ20" s="1">
        <v>0</v>
      </c>
      <c r="AR20" s="1">
        <v>-2.2000000000000002</v>
      </c>
      <c r="AS20" s="1">
        <v>-1.6</v>
      </c>
      <c r="AT20" s="1">
        <v>-7.5</v>
      </c>
      <c r="AU20" s="1">
        <v>5.5</v>
      </c>
      <c r="AV20" s="1">
        <v>1.4</v>
      </c>
      <c r="AW20" s="1">
        <v>6.4</v>
      </c>
      <c r="AX20" s="1">
        <v>2.2000000000000002</v>
      </c>
      <c r="AY20" s="1">
        <v>2.4</v>
      </c>
      <c r="AZ20" s="1">
        <v>2.8</v>
      </c>
      <c r="BA20" s="1">
        <v>5.7</v>
      </c>
      <c r="BB20" s="1">
        <v>3.3</v>
      </c>
      <c r="BC20" s="1">
        <v>-1.6</v>
      </c>
      <c r="BD20" s="1">
        <v>-5.9</v>
      </c>
      <c r="BE20" s="1">
        <v>3.3</v>
      </c>
      <c r="BF20" s="1">
        <v>-0.6</v>
      </c>
      <c r="BG20" s="1">
        <v>3</v>
      </c>
      <c r="BH20" s="1">
        <v>7.6</v>
      </c>
      <c r="BI20" s="1">
        <v>1.3</v>
      </c>
      <c r="BJ20" s="1">
        <v>-7.7</v>
      </c>
      <c r="BK20" s="1">
        <v>-13.5</v>
      </c>
      <c r="BL20" s="1">
        <v>-22.3</v>
      </c>
      <c r="BM20" s="1">
        <v>3</v>
      </c>
      <c r="BN20" s="1">
        <v>0.9</v>
      </c>
      <c r="BO20" s="1">
        <v>8</v>
      </c>
      <c r="BP20" s="1">
        <v>6.1</v>
      </c>
      <c r="BQ20" s="1">
        <v>2.5</v>
      </c>
      <c r="BR20" s="47" t="s">
        <v>448</v>
      </c>
      <c r="BS20" s="40"/>
      <c r="BT20" s="40"/>
    </row>
    <row r="21" spans="1:72" ht="12.75" customHeight="1" x14ac:dyDescent="0.25">
      <c r="A21" s="12" t="s">
        <v>46</v>
      </c>
      <c r="B21" s="3" t="s">
        <v>47</v>
      </c>
      <c r="C21" s="1">
        <v>-3.9</v>
      </c>
      <c r="D21" s="1">
        <v>-1.2</v>
      </c>
      <c r="E21" s="1">
        <v>20.6</v>
      </c>
      <c r="F21" s="1">
        <v>5.8</v>
      </c>
      <c r="G21" s="1">
        <v>-4.3</v>
      </c>
      <c r="H21" s="1">
        <v>3.8</v>
      </c>
      <c r="I21" s="1">
        <v>-3.1</v>
      </c>
      <c r="J21" s="1">
        <v>12.6</v>
      </c>
      <c r="K21" s="1">
        <v>0.8</v>
      </c>
      <c r="L21" s="1">
        <v>-5.6</v>
      </c>
      <c r="M21" s="1">
        <v>18.2</v>
      </c>
      <c r="N21" s="1">
        <v>15.8</v>
      </c>
      <c r="O21" s="1">
        <v>-0.2</v>
      </c>
      <c r="P21" s="1">
        <v>1.6</v>
      </c>
      <c r="Q21" s="1">
        <v>6.5</v>
      </c>
      <c r="R21" s="1">
        <v>8.5</v>
      </c>
      <c r="S21" s="1">
        <v>5</v>
      </c>
      <c r="T21" s="1">
        <v>7.2</v>
      </c>
      <c r="U21" s="1">
        <v>3.8</v>
      </c>
      <c r="V21" s="1">
        <v>-3</v>
      </c>
      <c r="W21" s="1">
        <v>4.2</v>
      </c>
      <c r="X21" s="1">
        <v>2.5</v>
      </c>
      <c r="Y21" s="1">
        <v>-4.5</v>
      </c>
      <c r="Z21" s="1">
        <v>3.6</v>
      </c>
      <c r="AA21" s="1">
        <v>12.5</v>
      </c>
      <c r="AB21" s="1">
        <v>5.6</v>
      </c>
      <c r="AC21" s="1">
        <v>-2.4</v>
      </c>
      <c r="AD21" s="1">
        <v>-9.8000000000000007</v>
      </c>
      <c r="AE21" s="1">
        <v>4.9000000000000004</v>
      </c>
      <c r="AF21" s="1">
        <v>7</v>
      </c>
      <c r="AG21" s="1">
        <v>6.5</v>
      </c>
      <c r="AH21" s="1">
        <v>-0.2</v>
      </c>
      <c r="AI21" s="1">
        <v>-9.9</v>
      </c>
      <c r="AJ21" s="1">
        <v>-4.2</v>
      </c>
      <c r="AK21" s="1">
        <v>-10.1</v>
      </c>
      <c r="AL21" s="1">
        <v>5.5</v>
      </c>
      <c r="AM21" s="1">
        <v>6.4</v>
      </c>
      <c r="AN21" s="1">
        <v>1</v>
      </c>
      <c r="AO21" s="1">
        <v>3</v>
      </c>
      <c r="AP21" s="1">
        <v>11</v>
      </c>
      <c r="AQ21" s="1">
        <v>0.9</v>
      </c>
      <c r="AR21" s="1">
        <v>-0.8</v>
      </c>
      <c r="AS21" s="1">
        <v>-1.4</v>
      </c>
      <c r="AT21" s="1">
        <v>-7.8</v>
      </c>
      <c r="AU21" s="1">
        <v>3.9</v>
      </c>
      <c r="AV21" s="1">
        <v>2.1</v>
      </c>
      <c r="AW21" s="1">
        <v>4.4000000000000004</v>
      </c>
      <c r="AX21" s="1">
        <v>2.6</v>
      </c>
      <c r="AY21" s="1">
        <v>6.4</v>
      </c>
      <c r="AZ21" s="1">
        <v>3.3</v>
      </c>
      <c r="BA21" s="1">
        <v>5.6</v>
      </c>
      <c r="BB21" s="1">
        <v>1.4</v>
      </c>
      <c r="BC21" s="1">
        <v>0</v>
      </c>
      <c r="BD21" s="1">
        <v>-3.1</v>
      </c>
      <c r="BE21" s="1">
        <v>0.1</v>
      </c>
      <c r="BF21" s="1">
        <v>0.8</v>
      </c>
      <c r="BG21" s="1">
        <v>2.8</v>
      </c>
      <c r="BH21" s="1">
        <v>3.3</v>
      </c>
      <c r="BI21" s="1">
        <v>3</v>
      </c>
      <c r="BJ21" s="1">
        <v>-0.5</v>
      </c>
      <c r="BK21" s="1">
        <v>-12.2</v>
      </c>
      <c r="BL21" s="1">
        <v>-23.1</v>
      </c>
      <c r="BM21" s="1">
        <v>2.6</v>
      </c>
      <c r="BN21" s="1">
        <v>0.6</v>
      </c>
      <c r="BO21" s="1">
        <v>4.5999999999999996</v>
      </c>
      <c r="BP21" s="1">
        <v>3.4</v>
      </c>
      <c r="BQ21" s="1">
        <v>7.5</v>
      </c>
      <c r="BR21" s="47" t="s">
        <v>449</v>
      </c>
      <c r="BS21" s="40"/>
      <c r="BT21" s="40"/>
    </row>
    <row r="22" spans="1:72" ht="12.75" customHeight="1" x14ac:dyDescent="0.25">
      <c r="A22" s="12" t="s">
        <v>48</v>
      </c>
      <c r="B22" s="3" t="s">
        <v>49</v>
      </c>
      <c r="C22" s="1">
        <v>-23.4</v>
      </c>
      <c r="D22" s="1">
        <v>-3.4</v>
      </c>
      <c r="E22" s="1">
        <v>27.5</v>
      </c>
      <c r="F22" s="1">
        <v>7.4</v>
      </c>
      <c r="G22" s="1">
        <v>-8.3000000000000007</v>
      </c>
      <c r="H22" s="1">
        <v>21.9</v>
      </c>
      <c r="I22" s="1">
        <v>-5</v>
      </c>
      <c r="J22" s="1">
        <v>19.5</v>
      </c>
      <c r="K22" s="1">
        <v>-1.5</v>
      </c>
      <c r="L22" s="1">
        <v>-11.3</v>
      </c>
      <c r="M22" s="1">
        <v>-13.2</v>
      </c>
      <c r="N22" s="1">
        <v>15.3</v>
      </c>
      <c r="O22" s="1">
        <v>0</v>
      </c>
      <c r="P22" s="1">
        <v>-0.2</v>
      </c>
      <c r="Q22" s="1">
        <v>7.7</v>
      </c>
      <c r="R22" s="1">
        <v>7</v>
      </c>
      <c r="S22" s="1">
        <v>10.199999999999999</v>
      </c>
      <c r="T22" s="1">
        <v>9.1999999999999993</v>
      </c>
      <c r="U22" s="1">
        <v>5.6</v>
      </c>
      <c r="V22" s="1">
        <v>-7</v>
      </c>
      <c r="W22" s="1">
        <v>5.5</v>
      </c>
      <c r="X22" s="1">
        <v>3.8</v>
      </c>
      <c r="Y22" s="1">
        <v>-10.5</v>
      </c>
      <c r="Z22" s="1">
        <v>-2.4</v>
      </c>
      <c r="AA22" s="1">
        <v>9.4</v>
      </c>
      <c r="AB22" s="1">
        <v>16.5</v>
      </c>
      <c r="AC22" s="1">
        <v>1.4</v>
      </c>
      <c r="AD22" s="1">
        <v>-22.9</v>
      </c>
      <c r="AE22" s="1">
        <v>8.5</v>
      </c>
      <c r="AF22" s="1">
        <v>1.9</v>
      </c>
      <c r="AG22" s="1">
        <v>6.7</v>
      </c>
      <c r="AH22" s="1">
        <v>2.7</v>
      </c>
      <c r="AI22" s="1">
        <v>-9.6</v>
      </c>
      <c r="AJ22" s="1">
        <v>-0.2</v>
      </c>
      <c r="AK22" s="1">
        <v>-25.5</v>
      </c>
      <c r="AL22" s="1">
        <v>1.5</v>
      </c>
      <c r="AM22" s="1">
        <v>4.9000000000000004</v>
      </c>
      <c r="AN22" s="1">
        <v>-7.2</v>
      </c>
      <c r="AO22" s="1">
        <v>-3</v>
      </c>
      <c r="AP22" s="1">
        <v>4.2</v>
      </c>
      <c r="AQ22" s="1">
        <v>11.4</v>
      </c>
      <c r="AR22" s="1">
        <v>-0.8</v>
      </c>
      <c r="AS22" s="1">
        <v>-2.2000000000000002</v>
      </c>
      <c r="AT22" s="1">
        <v>-5.3</v>
      </c>
      <c r="AU22" s="1">
        <v>2.2999999999999998</v>
      </c>
      <c r="AV22" s="1">
        <v>4.2</v>
      </c>
      <c r="AW22" s="1">
        <v>5.6</v>
      </c>
      <c r="AX22" s="1">
        <v>1.8</v>
      </c>
      <c r="AY22" s="1">
        <v>2.6</v>
      </c>
      <c r="AZ22" s="1">
        <v>3.2</v>
      </c>
      <c r="BA22" s="1">
        <v>3.7</v>
      </c>
      <c r="BB22" s="1">
        <v>-0.7</v>
      </c>
      <c r="BC22" s="1">
        <v>-4.7</v>
      </c>
      <c r="BD22" s="1">
        <v>-8.4</v>
      </c>
      <c r="BE22" s="1">
        <v>2.2999999999999998</v>
      </c>
      <c r="BF22" s="1">
        <v>-3.7</v>
      </c>
      <c r="BG22" s="1">
        <v>10</v>
      </c>
      <c r="BH22" s="1">
        <v>0.3</v>
      </c>
      <c r="BI22" s="1">
        <v>-1.4</v>
      </c>
      <c r="BJ22" s="1">
        <v>3.2</v>
      </c>
      <c r="BK22" s="1">
        <v>1.2</v>
      </c>
      <c r="BL22" s="1">
        <v>-26.2</v>
      </c>
      <c r="BM22" s="1">
        <v>22.5</v>
      </c>
      <c r="BN22" s="1">
        <v>7.1</v>
      </c>
      <c r="BO22" s="1">
        <v>0.1</v>
      </c>
      <c r="BP22" s="1">
        <v>4</v>
      </c>
      <c r="BQ22" s="1">
        <v>6.2</v>
      </c>
      <c r="BR22" s="47" t="s">
        <v>445</v>
      </c>
      <c r="BS22" s="40"/>
      <c r="BT22" s="40"/>
    </row>
    <row r="23" spans="1:72" ht="12.75" customHeight="1" x14ac:dyDescent="0.25">
      <c r="A23" s="12" t="s">
        <v>50</v>
      </c>
      <c r="B23" s="3" t="s">
        <v>51</v>
      </c>
      <c r="C23" s="1">
        <v>-7.8</v>
      </c>
      <c r="D23" s="1">
        <v>1.9</v>
      </c>
      <c r="E23" s="1">
        <v>19.3</v>
      </c>
      <c r="F23" s="1">
        <v>16.600000000000001</v>
      </c>
      <c r="G23" s="1">
        <v>6.5</v>
      </c>
      <c r="H23" s="1">
        <v>12</v>
      </c>
      <c r="I23" s="1">
        <v>-17.5</v>
      </c>
      <c r="J23" s="1">
        <v>2.9</v>
      </c>
      <c r="K23" s="1">
        <v>1.3</v>
      </c>
      <c r="L23" s="1">
        <v>-0.7</v>
      </c>
      <c r="M23" s="1">
        <v>-10</v>
      </c>
      <c r="N23" s="1">
        <v>9.6999999999999993</v>
      </c>
      <c r="O23" s="1">
        <v>-3.9</v>
      </c>
      <c r="P23" s="1">
        <v>-4.2</v>
      </c>
      <c r="Q23" s="1">
        <v>6.5</v>
      </c>
      <c r="R23" s="1">
        <v>3.7</v>
      </c>
      <c r="S23" s="1">
        <v>7.1</v>
      </c>
      <c r="T23" s="1">
        <v>11.1</v>
      </c>
      <c r="U23" s="1">
        <v>12.9</v>
      </c>
      <c r="V23" s="1">
        <v>9.4</v>
      </c>
      <c r="W23" s="1">
        <v>6</v>
      </c>
      <c r="X23" s="1">
        <v>1.9</v>
      </c>
      <c r="Y23" s="1">
        <v>-9</v>
      </c>
      <c r="Z23" s="1">
        <v>-2</v>
      </c>
      <c r="AA23" s="1">
        <v>8.1999999999999993</v>
      </c>
      <c r="AB23" s="1">
        <v>10.7</v>
      </c>
      <c r="AC23" s="1">
        <v>-1.8</v>
      </c>
      <c r="AD23" s="1">
        <v>-10.1</v>
      </c>
      <c r="AE23" s="1">
        <v>6.6</v>
      </c>
      <c r="AF23" s="1">
        <v>7</v>
      </c>
      <c r="AG23" s="1">
        <v>5.0999999999999996</v>
      </c>
      <c r="AH23" s="1">
        <v>4.7</v>
      </c>
      <c r="AI23" s="1">
        <v>-4.2</v>
      </c>
      <c r="AJ23" s="1">
        <v>-0.8</v>
      </c>
      <c r="AK23" s="1">
        <v>-8.6</v>
      </c>
      <c r="AL23" s="1">
        <v>-2.2999999999999998</v>
      </c>
      <c r="AM23" s="1">
        <v>6.3</v>
      </c>
      <c r="AN23" s="1">
        <v>0.1</v>
      </c>
      <c r="AO23" s="1">
        <v>-0.7</v>
      </c>
      <c r="AP23" s="1">
        <v>1.9</v>
      </c>
      <c r="AQ23" s="1">
        <v>4.5</v>
      </c>
      <c r="AR23" s="1">
        <v>-0.6</v>
      </c>
      <c r="AS23" s="1">
        <v>0</v>
      </c>
      <c r="AT23" s="1">
        <v>-3.6</v>
      </c>
      <c r="AU23" s="1">
        <v>3.2</v>
      </c>
      <c r="AV23" s="1">
        <v>3.2</v>
      </c>
      <c r="AW23" s="1">
        <v>7.9</v>
      </c>
      <c r="AX23" s="1">
        <v>5.4</v>
      </c>
      <c r="AY23" s="1">
        <v>4</v>
      </c>
      <c r="AZ23" s="1">
        <v>4.5</v>
      </c>
      <c r="BA23" s="1">
        <v>3.4</v>
      </c>
      <c r="BB23" s="1">
        <v>0.8</v>
      </c>
      <c r="BC23" s="1">
        <v>3.5</v>
      </c>
      <c r="BD23" s="1">
        <v>-6.5</v>
      </c>
      <c r="BE23" s="1">
        <v>-2.2999999999999998</v>
      </c>
      <c r="BF23" s="1">
        <v>-1.6</v>
      </c>
      <c r="BG23" s="1">
        <v>-0.2</v>
      </c>
      <c r="BH23" s="1">
        <v>4.7</v>
      </c>
      <c r="BI23" s="1">
        <v>5.6</v>
      </c>
      <c r="BJ23" s="1">
        <v>4.0999999999999996</v>
      </c>
      <c r="BK23" s="1">
        <v>-2.7</v>
      </c>
      <c r="BL23" s="1">
        <v>-21.5</v>
      </c>
      <c r="BM23" s="1">
        <v>4.5999999999999996</v>
      </c>
      <c r="BN23" s="1">
        <v>7.5</v>
      </c>
      <c r="BO23" s="1">
        <v>7.3</v>
      </c>
      <c r="BP23" s="1">
        <v>0.6</v>
      </c>
      <c r="BQ23" s="1">
        <v>4.3</v>
      </c>
      <c r="BR23" s="47" t="s">
        <v>444</v>
      </c>
      <c r="BS23" s="40"/>
      <c r="BT23" s="40"/>
    </row>
    <row r="24" spans="1:72" ht="12.75" customHeight="1" x14ac:dyDescent="0.25">
      <c r="A24" s="12" t="s">
        <v>52</v>
      </c>
      <c r="B24" s="3" t="s">
        <v>53</v>
      </c>
      <c r="C24" s="1">
        <v>-9</v>
      </c>
      <c r="D24" s="1">
        <v>-5.8</v>
      </c>
      <c r="E24" s="1">
        <v>8.4</v>
      </c>
      <c r="F24" s="1">
        <v>16</v>
      </c>
      <c r="G24" s="1">
        <v>8.4</v>
      </c>
      <c r="H24" s="1">
        <v>-0.4</v>
      </c>
      <c r="I24" s="1">
        <v>-8.9</v>
      </c>
      <c r="J24" s="1">
        <v>7.5</v>
      </c>
      <c r="K24" s="1">
        <v>5.7</v>
      </c>
      <c r="L24" s="1">
        <v>-6.1</v>
      </c>
      <c r="M24" s="1">
        <v>-3.2</v>
      </c>
      <c r="N24" s="1">
        <v>9.5</v>
      </c>
      <c r="O24" s="1">
        <v>1.5</v>
      </c>
      <c r="P24" s="1">
        <v>0.9</v>
      </c>
      <c r="Q24" s="1">
        <v>9.9</v>
      </c>
      <c r="R24" s="1">
        <v>8.8000000000000007</v>
      </c>
      <c r="S24" s="1">
        <v>12.3</v>
      </c>
      <c r="T24" s="1">
        <v>12.3</v>
      </c>
      <c r="U24" s="1">
        <v>14.7</v>
      </c>
      <c r="V24" s="1">
        <v>4.5999999999999996</v>
      </c>
      <c r="W24" s="1">
        <v>1.9</v>
      </c>
      <c r="X24" s="1">
        <v>7.1</v>
      </c>
      <c r="Y24" s="1">
        <v>5.3</v>
      </c>
      <c r="Z24" s="1">
        <v>8</v>
      </c>
      <c r="AA24" s="1">
        <v>25</v>
      </c>
      <c r="AB24" s="1">
        <v>13.4</v>
      </c>
      <c r="AC24" s="1">
        <v>2.7</v>
      </c>
      <c r="AD24" s="1">
        <v>-10.4</v>
      </c>
      <c r="AE24" s="1">
        <v>1</v>
      </c>
      <c r="AF24" s="1">
        <v>6.6</v>
      </c>
      <c r="AG24" s="1">
        <v>6.6</v>
      </c>
      <c r="AH24" s="1">
        <v>5.0999999999999996</v>
      </c>
      <c r="AI24" s="1">
        <v>-4.8</v>
      </c>
      <c r="AJ24" s="1">
        <v>-0.3</v>
      </c>
      <c r="AK24" s="1">
        <v>-14.6</v>
      </c>
      <c r="AL24" s="1">
        <v>-11</v>
      </c>
      <c r="AM24" s="1">
        <v>12.6</v>
      </c>
      <c r="AN24" s="1">
        <v>2.4</v>
      </c>
      <c r="AO24" s="1">
        <v>-3.6</v>
      </c>
      <c r="AP24" s="1">
        <v>5</v>
      </c>
      <c r="AQ24" s="1">
        <v>8.5</v>
      </c>
      <c r="AR24" s="1">
        <v>4.8</v>
      </c>
      <c r="AS24" s="1">
        <v>-3</v>
      </c>
      <c r="AT24" s="1">
        <v>-5.9</v>
      </c>
      <c r="AU24" s="1">
        <v>-0.1</v>
      </c>
      <c r="AV24" s="1">
        <v>6.5</v>
      </c>
      <c r="AW24" s="1">
        <v>9.1999999999999993</v>
      </c>
      <c r="AX24" s="1">
        <v>7.8</v>
      </c>
      <c r="AY24" s="1">
        <v>2.2999999999999998</v>
      </c>
      <c r="AZ24" s="1">
        <v>4.0999999999999996</v>
      </c>
      <c r="BA24" s="1">
        <v>2.5</v>
      </c>
      <c r="BB24" s="1">
        <v>-1.8</v>
      </c>
      <c r="BC24" s="1">
        <v>5.4</v>
      </c>
      <c r="BD24" s="1">
        <v>-10.9</v>
      </c>
      <c r="BE24" s="1">
        <v>-5.2</v>
      </c>
      <c r="BF24" s="1">
        <v>0.9</v>
      </c>
      <c r="BG24" s="1">
        <v>3.6</v>
      </c>
      <c r="BH24" s="1">
        <v>7.8</v>
      </c>
      <c r="BI24" s="1">
        <v>4.8</v>
      </c>
      <c r="BJ24" s="1">
        <v>2.9</v>
      </c>
      <c r="BK24" s="1">
        <v>-2.1</v>
      </c>
      <c r="BL24" s="1">
        <v>-21</v>
      </c>
      <c r="BM24" s="1">
        <v>10.8</v>
      </c>
      <c r="BN24" s="1">
        <v>12.9</v>
      </c>
      <c r="BO24" s="1">
        <v>8.9</v>
      </c>
      <c r="BP24" s="1">
        <v>-5.6</v>
      </c>
      <c r="BQ24" s="1">
        <v>2.1</v>
      </c>
      <c r="BR24" s="47" t="s">
        <v>450</v>
      </c>
      <c r="BS24" s="40"/>
      <c r="BT24" s="40"/>
    </row>
    <row r="25" spans="1:72" ht="12.75" customHeight="1" x14ac:dyDescent="0.25">
      <c r="A25" s="12" t="s">
        <v>54</v>
      </c>
      <c r="B25" s="3" t="s">
        <v>55</v>
      </c>
      <c r="C25" s="1">
        <v>-3</v>
      </c>
      <c r="D25" s="1">
        <v>-1.8</v>
      </c>
      <c r="E25" s="1">
        <v>9</v>
      </c>
      <c r="F25" s="1">
        <v>-8.9</v>
      </c>
      <c r="G25" s="1">
        <v>17</v>
      </c>
      <c r="H25" s="1">
        <v>15.3</v>
      </c>
      <c r="I25" s="1">
        <v>6.7</v>
      </c>
      <c r="J25" s="1">
        <v>-7.4</v>
      </c>
      <c r="K25" s="1">
        <v>6.1</v>
      </c>
      <c r="L25" s="1">
        <v>22.9</v>
      </c>
      <c r="M25" s="1">
        <v>22.6</v>
      </c>
      <c r="N25" s="1">
        <v>7.5</v>
      </c>
      <c r="O25" s="1">
        <v>-0.8</v>
      </c>
      <c r="P25" s="1">
        <v>7.4</v>
      </c>
      <c r="Q25" s="1">
        <v>12.4</v>
      </c>
      <c r="R25" s="1">
        <v>12</v>
      </c>
      <c r="S25" s="1">
        <v>2.2999999999999998</v>
      </c>
      <c r="T25" s="1">
        <v>14.7</v>
      </c>
      <c r="U25" s="1">
        <v>17</v>
      </c>
      <c r="V25" s="1">
        <v>4</v>
      </c>
      <c r="W25" s="1">
        <v>5.3</v>
      </c>
      <c r="X25" s="1">
        <v>5.6</v>
      </c>
      <c r="Y25" s="1">
        <v>-2.4</v>
      </c>
      <c r="Z25" s="1">
        <v>-2.1</v>
      </c>
      <c r="AA25" s="1">
        <v>11.4</v>
      </c>
      <c r="AB25" s="1">
        <v>13.8</v>
      </c>
      <c r="AC25" s="1">
        <v>7.4</v>
      </c>
      <c r="AD25" s="1">
        <v>-6.4</v>
      </c>
      <c r="AE25" s="1">
        <v>12.9</v>
      </c>
      <c r="AF25" s="1">
        <v>20.2</v>
      </c>
      <c r="AG25" s="1">
        <v>14.5</v>
      </c>
      <c r="AH25" s="1">
        <v>16.100000000000001</v>
      </c>
      <c r="AI25" s="1">
        <v>13.7</v>
      </c>
      <c r="AJ25" s="1">
        <v>9.6</v>
      </c>
      <c r="AK25" s="1">
        <v>8</v>
      </c>
      <c r="AL25" s="1">
        <v>10.9</v>
      </c>
      <c r="AM25" s="1">
        <v>20.2</v>
      </c>
      <c r="AN25" s="1">
        <v>7.6</v>
      </c>
      <c r="AO25" s="1">
        <v>2.9</v>
      </c>
      <c r="AP25" s="1">
        <v>10.3</v>
      </c>
      <c r="AQ25" s="1">
        <v>9.3000000000000007</v>
      </c>
      <c r="AR25" s="1">
        <v>2.2999999999999998</v>
      </c>
      <c r="AS25" s="1">
        <v>6.3</v>
      </c>
      <c r="AT25" s="1">
        <v>2.2999999999999998</v>
      </c>
      <c r="AU25" s="1">
        <v>10.1</v>
      </c>
      <c r="AV25" s="1">
        <v>8.1</v>
      </c>
      <c r="AW25" s="1">
        <v>15.9</v>
      </c>
      <c r="AX25" s="1">
        <v>25.8</v>
      </c>
      <c r="AY25" s="1">
        <v>20.100000000000001</v>
      </c>
      <c r="AZ25" s="1">
        <v>20.2</v>
      </c>
      <c r="BA25" s="1">
        <v>16.7</v>
      </c>
      <c r="BB25" s="1">
        <v>20.399999999999999</v>
      </c>
      <c r="BC25" s="1">
        <v>23.8</v>
      </c>
      <c r="BD25" s="1">
        <v>-5.0999999999999996</v>
      </c>
      <c r="BE25" s="1">
        <v>-11.2</v>
      </c>
      <c r="BF25" s="1">
        <v>6</v>
      </c>
      <c r="BG25" s="1">
        <v>7.9</v>
      </c>
      <c r="BH25" s="1">
        <v>5.4</v>
      </c>
      <c r="BI25" s="1">
        <v>8</v>
      </c>
      <c r="BJ25" s="1">
        <v>10</v>
      </c>
      <c r="BK25" s="1">
        <v>1.2</v>
      </c>
      <c r="BL25" s="1">
        <v>-13.7</v>
      </c>
      <c r="BM25" s="1">
        <v>5.8</v>
      </c>
      <c r="BN25" s="1">
        <v>3.8</v>
      </c>
      <c r="BO25" s="1">
        <v>1.7</v>
      </c>
      <c r="BP25" s="1">
        <v>-3</v>
      </c>
      <c r="BQ25" s="1">
        <v>4.8</v>
      </c>
      <c r="BR25" s="47" t="s">
        <v>451</v>
      </c>
      <c r="BS25" s="40"/>
      <c r="BT25" s="40"/>
    </row>
    <row r="26" spans="1:72" ht="12.75" customHeight="1" x14ac:dyDescent="0.25">
      <c r="A26" s="12" t="s">
        <v>56</v>
      </c>
      <c r="B26" s="3" t="s">
        <v>57</v>
      </c>
      <c r="C26" s="1">
        <v>-4.3</v>
      </c>
      <c r="D26" s="1">
        <v>-4.5999999999999996</v>
      </c>
      <c r="E26" s="1">
        <v>-4.8</v>
      </c>
      <c r="F26" s="1">
        <v>5.9</v>
      </c>
      <c r="G26" s="1">
        <v>-6.3</v>
      </c>
      <c r="H26" s="1">
        <v>-1.1000000000000001</v>
      </c>
      <c r="I26" s="1">
        <v>-1</v>
      </c>
      <c r="J26" s="1">
        <v>-1.5</v>
      </c>
      <c r="K26" s="1">
        <v>5.2</v>
      </c>
      <c r="L26" s="1">
        <v>-5.8</v>
      </c>
      <c r="M26" s="1">
        <v>10.8</v>
      </c>
      <c r="N26" s="1">
        <v>1</v>
      </c>
      <c r="O26" s="1">
        <v>-0.8</v>
      </c>
      <c r="P26" s="1">
        <v>5.2</v>
      </c>
      <c r="Q26" s="1">
        <v>11.6</v>
      </c>
      <c r="R26" s="1">
        <v>9.8000000000000007</v>
      </c>
      <c r="S26" s="1">
        <v>7.7</v>
      </c>
      <c r="T26" s="1">
        <v>12.6</v>
      </c>
      <c r="U26" s="1">
        <v>11.3</v>
      </c>
      <c r="V26" s="1">
        <v>0.5</v>
      </c>
      <c r="W26" s="1">
        <v>3.7</v>
      </c>
      <c r="X26" s="1">
        <v>4.9000000000000004</v>
      </c>
      <c r="Y26" s="1">
        <v>-4</v>
      </c>
      <c r="Z26" s="1">
        <v>-1.9</v>
      </c>
      <c r="AA26" s="1">
        <v>11.4</v>
      </c>
      <c r="AB26" s="1">
        <v>11.5</v>
      </c>
      <c r="AC26" s="1">
        <v>-2.7</v>
      </c>
      <c r="AD26" s="1">
        <v>-17.3</v>
      </c>
      <c r="AE26" s="1">
        <v>9.1</v>
      </c>
      <c r="AF26" s="1">
        <v>10.3</v>
      </c>
      <c r="AG26" s="1">
        <v>5.2</v>
      </c>
      <c r="AH26" s="1">
        <v>3.2</v>
      </c>
      <c r="AI26" s="1">
        <v>-6.5</v>
      </c>
      <c r="AJ26" s="1">
        <v>-1.9</v>
      </c>
      <c r="AK26" s="1">
        <v>-8.6</v>
      </c>
      <c r="AL26" s="1">
        <v>3.1</v>
      </c>
      <c r="AM26" s="1">
        <v>10.9</v>
      </c>
      <c r="AN26" s="1">
        <v>0</v>
      </c>
      <c r="AO26" s="1">
        <v>1.6</v>
      </c>
      <c r="AP26" s="1">
        <v>3.3</v>
      </c>
      <c r="AQ26" s="1">
        <v>3.4</v>
      </c>
      <c r="AR26" s="1">
        <v>0.9</v>
      </c>
      <c r="AS26" s="1">
        <v>-3.2</v>
      </c>
      <c r="AT26" s="1">
        <v>-5.8</v>
      </c>
      <c r="AU26" s="1">
        <v>7.1</v>
      </c>
      <c r="AV26" s="1">
        <v>6.8</v>
      </c>
      <c r="AW26" s="1">
        <v>7.6</v>
      </c>
      <c r="AX26" s="1">
        <v>3.5</v>
      </c>
      <c r="AY26" s="1">
        <v>3.3</v>
      </c>
      <c r="AZ26" s="1">
        <v>4.4000000000000004</v>
      </c>
      <c r="BA26" s="1">
        <v>3.8</v>
      </c>
      <c r="BB26" s="1">
        <v>1.8</v>
      </c>
      <c r="BC26" s="1">
        <v>4.5999999999999996</v>
      </c>
      <c r="BD26" s="1">
        <v>-10</v>
      </c>
      <c r="BE26" s="1">
        <v>-7.9</v>
      </c>
      <c r="BF26" s="1">
        <v>-2.1</v>
      </c>
      <c r="BG26" s="1">
        <v>1.1000000000000001</v>
      </c>
      <c r="BH26" s="1">
        <v>1.6</v>
      </c>
      <c r="BI26" s="1">
        <v>-0.1</v>
      </c>
      <c r="BJ26" s="1">
        <v>3.3</v>
      </c>
      <c r="BK26" s="1">
        <v>-4.5</v>
      </c>
      <c r="BL26" s="1">
        <v>-20</v>
      </c>
      <c r="BM26" s="1">
        <v>3.9</v>
      </c>
      <c r="BN26" s="1">
        <v>4.7</v>
      </c>
      <c r="BO26" s="1">
        <v>3.3</v>
      </c>
      <c r="BP26" s="1">
        <v>-0.6</v>
      </c>
      <c r="BQ26" s="1">
        <v>2.7</v>
      </c>
      <c r="BR26" s="47" t="s">
        <v>452</v>
      </c>
      <c r="BS26" s="40"/>
      <c r="BT26" s="40"/>
    </row>
    <row r="27" spans="1:72" ht="12.75" customHeight="1" x14ac:dyDescent="0.25">
      <c r="A27" s="12" t="s">
        <v>58</v>
      </c>
      <c r="B27" s="3" t="s">
        <v>59</v>
      </c>
      <c r="C27" s="1">
        <v>4</v>
      </c>
      <c r="D27" s="1">
        <v>15.6</v>
      </c>
      <c r="E27" s="1">
        <v>34.1</v>
      </c>
      <c r="F27" s="1">
        <v>-16</v>
      </c>
      <c r="G27" s="1">
        <v>-15.5</v>
      </c>
      <c r="H27" s="1">
        <v>32.200000000000003</v>
      </c>
      <c r="I27" s="1">
        <v>-4.4000000000000004</v>
      </c>
      <c r="J27" s="1">
        <v>26.2</v>
      </c>
      <c r="K27" s="1">
        <v>-17.100000000000001</v>
      </c>
      <c r="L27" s="1">
        <v>4.3</v>
      </c>
      <c r="M27" s="1">
        <v>-20.3</v>
      </c>
      <c r="N27" s="1">
        <v>26.2</v>
      </c>
      <c r="O27" s="1">
        <v>10.4</v>
      </c>
      <c r="P27" s="1">
        <v>-14.7</v>
      </c>
      <c r="Q27" s="1">
        <v>23.6</v>
      </c>
      <c r="R27" s="1">
        <v>8.1</v>
      </c>
      <c r="S27" s="1">
        <v>7.5</v>
      </c>
      <c r="T27" s="1">
        <v>19.899999999999999</v>
      </c>
      <c r="U27" s="1">
        <v>-0.2</v>
      </c>
      <c r="V27" s="1">
        <v>-13.3</v>
      </c>
      <c r="W27" s="1">
        <v>16</v>
      </c>
      <c r="X27" s="1">
        <v>1</v>
      </c>
      <c r="Y27" s="1">
        <v>-16.399999999999999</v>
      </c>
      <c r="Z27" s="1">
        <v>23.4</v>
      </c>
      <c r="AA27" s="1">
        <v>6.4</v>
      </c>
      <c r="AB27" s="1">
        <v>12.4</v>
      </c>
      <c r="AC27" s="1">
        <v>-15.6</v>
      </c>
      <c r="AD27" s="1">
        <v>-11.8</v>
      </c>
      <c r="AE27" s="1">
        <v>23.5</v>
      </c>
      <c r="AF27" s="1">
        <v>12.6</v>
      </c>
      <c r="AG27" s="1">
        <v>7.1</v>
      </c>
      <c r="AH27" s="1">
        <v>-6</v>
      </c>
      <c r="AI27" s="1">
        <v>-23.6</v>
      </c>
      <c r="AJ27" s="1">
        <v>0.3</v>
      </c>
      <c r="AK27" s="1">
        <v>-9</v>
      </c>
      <c r="AL27" s="1">
        <v>22.4</v>
      </c>
      <c r="AM27" s="1">
        <v>18.2</v>
      </c>
      <c r="AN27" s="1">
        <v>1</v>
      </c>
      <c r="AO27" s="1">
        <v>-0.4</v>
      </c>
      <c r="AP27" s="1">
        <v>2.8</v>
      </c>
      <c r="AQ27" s="1">
        <v>6.2</v>
      </c>
      <c r="AR27" s="1">
        <v>1.3</v>
      </c>
      <c r="AS27" s="1">
        <v>-9.3000000000000007</v>
      </c>
      <c r="AT27" s="1">
        <v>-6.6</v>
      </c>
      <c r="AU27" s="1">
        <v>12.7</v>
      </c>
      <c r="AV27" s="1">
        <v>10.4</v>
      </c>
      <c r="AW27" s="1">
        <v>14.3</v>
      </c>
      <c r="AX27" s="1">
        <v>2.7</v>
      </c>
      <c r="AY27" s="1">
        <v>0.3</v>
      </c>
      <c r="AZ27" s="1">
        <v>8.8000000000000007</v>
      </c>
      <c r="BA27" s="1">
        <v>5.0999999999999996</v>
      </c>
      <c r="BB27" s="1">
        <v>12.2</v>
      </c>
      <c r="BC27" s="1">
        <v>-4.5</v>
      </c>
      <c r="BD27" s="1">
        <v>-5.0999999999999996</v>
      </c>
      <c r="BE27" s="1">
        <v>6.5</v>
      </c>
      <c r="BF27" s="1">
        <v>2.5</v>
      </c>
      <c r="BG27" s="1">
        <v>3</v>
      </c>
      <c r="BH27" s="1">
        <v>2.5</v>
      </c>
      <c r="BI27" s="1">
        <v>0.4</v>
      </c>
      <c r="BJ27" s="1">
        <v>-3.2</v>
      </c>
      <c r="BK27" s="1">
        <v>-19.600000000000001</v>
      </c>
      <c r="BL27" s="1">
        <v>-25</v>
      </c>
      <c r="BM27" s="1">
        <v>31.3</v>
      </c>
      <c r="BN27" s="1">
        <v>14.1</v>
      </c>
      <c r="BO27" s="1">
        <v>2.5</v>
      </c>
      <c r="BP27" s="1">
        <v>6.5</v>
      </c>
      <c r="BQ27" s="1">
        <v>7.7</v>
      </c>
      <c r="BR27" s="47" t="s">
        <v>453</v>
      </c>
      <c r="BS27" s="40"/>
      <c r="BT27" s="40"/>
    </row>
    <row r="28" spans="1:72" ht="12.75" customHeight="1" x14ac:dyDescent="0.25">
      <c r="A28" s="12" t="s">
        <v>60</v>
      </c>
      <c r="B28" s="3" t="s">
        <v>61</v>
      </c>
      <c r="C28" s="1">
        <v>1.8</v>
      </c>
      <c r="D28" s="1">
        <v>5</v>
      </c>
      <c r="E28" s="1">
        <v>-2.5</v>
      </c>
      <c r="F28" s="1">
        <v>39</v>
      </c>
      <c r="G28" s="1">
        <v>43.3</v>
      </c>
      <c r="H28" s="1">
        <v>4.7</v>
      </c>
      <c r="I28" s="1">
        <v>15.1</v>
      </c>
      <c r="J28" s="1">
        <v>-8.1</v>
      </c>
      <c r="K28" s="1">
        <v>3.6</v>
      </c>
      <c r="L28" s="1">
        <v>12.5</v>
      </c>
      <c r="M28" s="1">
        <v>2.6</v>
      </c>
      <c r="N28" s="1">
        <v>0.6</v>
      </c>
      <c r="O28" s="1">
        <v>-4.9000000000000004</v>
      </c>
      <c r="P28" s="1">
        <v>6.1</v>
      </c>
      <c r="Q28" s="1">
        <v>4.9000000000000004</v>
      </c>
      <c r="R28" s="1">
        <v>4.0999999999999996</v>
      </c>
      <c r="S28" s="1">
        <v>1.7</v>
      </c>
      <c r="T28" s="1">
        <v>6.8</v>
      </c>
      <c r="U28" s="1">
        <v>17.2</v>
      </c>
      <c r="V28" s="1">
        <v>13.8</v>
      </c>
      <c r="W28" s="1">
        <v>5.6</v>
      </c>
      <c r="X28" s="1">
        <v>-0.6</v>
      </c>
      <c r="Y28" s="1">
        <v>-10.3</v>
      </c>
      <c r="Z28" s="1">
        <v>-6.5</v>
      </c>
      <c r="AA28" s="1">
        <v>-1.6</v>
      </c>
      <c r="AB28" s="1">
        <v>13</v>
      </c>
      <c r="AC28" s="1">
        <v>0.7</v>
      </c>
      <c r="AD28" s="1">
        <v>-2.9</v>
      </c>
      <c r="AE28" s="1">
        <v>-3.1</v>
      </c>
      <c r="AF28" s="1">
        <v>0.3</v>
      </c>
      <c r="AG28" s="1">
        <v>6.3</v>
      </c>
      <c r="AH28" s="1">
        <v>12.8</v>
      </c>
      <c r="AI28" s="1">
        <v>3.6</v>
      </c>
      <c r="AJ28" s="1">
        <v>-5.6</v>
      </c>
      <c r="AK28" s="1">
        <v>-9.8000000000000007</v>
      </c>
      <c r="AL28" s="1">
        <v>1.5</v>
      </c>
      <c r="AM28" s="1">
        <v>1.2</v>
      </c>
      <c r="AN28" s="1">
        <v>11</v>
      </c>
      <c r="AO28" s="1">
        <v>10.199999999999999</v>
      </c>
      <c r="AP28" s="1">
        <v>0.5</v>
      </c>
      <c r="AQ28" s="1">
        <v>3.4</v>
      </c>
      <c r="AR28" s="1">
        <v>-0.2</v>
      </c>
      <c r="AS28" s="1">
        <v>6.5</v>
      </c>
      <c r="AT28" s="1">
        <v>-3.4</v>
      </c>
      <c r="AU28" s="1">
        <v>-2.1</v>
      </c>
      <c r="AV28" s="1">
        <v>-8.4</v>
      </c>
      <c r="AW28" s="1">
        <v>-10</v>
      </c>
      <c r="AX28" s="1">
        <v>-5.7</v>
      </c>
      <c r="AY28" s="1">
        <v>5</v>
      </c>
      <c r="AZ28" s="1">
        <v>11.7</v>
      </c>
      <c r="BA28" s="1">
        <v>17.5</v>
      </c>
      <c r="BB28" s="1">
        <v>-3.2</v>
      </c>
      <c r="BC28" s="1">
        <v>-12.6</v>
      </c>
      <c r="BD28" s="1">
        <v>8.6999999999999993</v>
      </c>
      <c r="BE28" s="1">
        <v>-4.9000000000000004</v>
      </c>
      <c r="BF28" s="1">
        <v>-4.3</v>
      </c>
      <c r="BG28" s="1">
        <v>-0.6</v>
      </c>
      <c r="BH28" s="1">
        <v>11.5</v>
      </c>
      <c r="BI28" s="1">
        <v>2</v>
      </c>
      <c r="BJ28" s="1">
        <v>20.2</v>
      </c>
      <c r="BK28" s="1">
        <v>0.8</v>
      </c>
      <c r="BL28" s="1">
        <v>-9.1</v>
      </c>
      <c r="BM28" s="1">
        <v>-1.8</v>
      </c>
      <c r="BN28" s="1">
        <v>1.2</v>
      </c>
      <c r="BO28" s="1">
        <v>13.3</v>
      </c>
      <c r="BP28" s="1">
        <v>1.9</v>
      </c>
      <c r="BQ28" s="1">
        <v>11.6</v>
      </c>
      <c r="BR28" s="47" t="s">
        <v>454</v>
      </c>
      <c r="BS28" s="40"/>
      <c r="BT28" s="40"/>
    </row>
    <row r="29" spans="1:72" ht="12.75" customHeight="1" x14ac:dyDescent="0.25">
      <c r="A29" s="12" t="s">
        <v>62</v>
      </c>
      <c r="B29" s="3" t="s">
        <v>63</v>
      </c>
      <c r="C29" s="1">
        <v>-11.3</v>
      </c>
      <c r="D29" s="1">
        <v>-1.8</v>
      </c>
      <c r="E29" s="1">
        <v>32.799999999999997</v>
      </c>
      <c r="F29" s="1">
        <v>-4.2</v>
      </c>
      <c r="G29" s="1">
        <v>4.0999999999999996</v>
      </c>
      <c r="H29" s="1">
        <v>9.1</v>
      </c>
      <c r="I29" s="1">
        <v>-5.4</v>
      </c>
      <c r="J29" s="1">
        <v>13.9</v>
      </c>
      <c r="K29" s="1">
        <v>2.9</v>
      </c>
      <c r="L29" s="1">
        <v>-3.2</v>
      </c>
      <c r="M29" s="1">
        <v>16.2</v>
      </c>
      <c r="N29" s="1">
        <v>7.5</v>
      </c>
      <c r="O29" s="1">
        <v>-2.8</v>
      </c>
      <c r="P29" s="1">
        <v>-2.2000000000000002</v>
      </c>
      <c r="Q29" s="1">
        <v>8</v>
      </c>
      <c r="R29" s="1">
        <v>-0.8</v>
      </c>
      <c r="S29" s="1">
        <v>5.9</v>
      </c>
      <c r="T29" s="1">
        <v>7.8</v>
      </c>
      <c r="U29" s="1">
        <v>5.6</v>
      </c>
      <c r="V29" s="1">
        <v>0</v>
      </c>
      <c r="W29" s="1">
        <v>4.0999999999999996</v>
      </c>
      <c r="X29" s="1">
        <v>3.3</v>
      </c>
      <c r="Y29" s="1">
        <v>-3.7</v>
      </c>
      <c r="Z29" s="1">
        <v>3.8</v>
      </c>
      <c r="AA29" s="1">
        <v>16.5</v>
      </c>
      <c r="AB29" s="1">
        <v>6.1</v>
      </c>
      <c r="AC29" s="1">
        <v>-7.9</v>
      </c>
      <c r="AD29" s="1">
        <v>-12.9</v>
      </c>
      <c r="AE29" s="1">
        <v>10.1</v>
      </c>
      <c r="AF29" s="1">
        <v>15.4</v>
      </c>
      <c r="AG29" s="1">
        <v>8</v>
      </c>
      <c r="AH29" s="1">
        <v>-1.1000000000000001</v>
      </c>
      <c r="AI29" s="1">
        <v>-2.8</v>
      </c>
      <c r="AJ29" s="1">
        <v>-0.6</v>
      </c>
      <c r="AK29" s="1">
        <v>-4.7</v>
      </c>
      <c r="AL29" s="1">
        <v>8.1999999999999993</v>
      </c>
      <c r="AM29" s="1">
        <v>10.9</v>
      </c>
      <c r="AN29" s="1">
        <v>1.1000000000000001</v>
      </c>
      <c r="AO29" s="1">
        <v>3.7</v>
      </c>
      <c r="AP29" s="1">
        <v>12.1</v>
      </c>
      <c r="AQ29" s="1">
        <v>-1.3</v>
      </c>
      <c r="AR29" s="1">
        <v>0.6</v>
      </c>
      <c r="AS29" s="1">
        <v>-2.5</v>
      </c>
      <c r="AT29" s="1">
        <v>-7.5</v>
      </c>
      <c r="AU29" s="1">
        <v>7.8</v>
      </c>
      <c r="AV29" s="1">
        <v>3.2</v>
      </c>
      <c r="AW29" s="1">
        <v>3.6</v>
      </c>
      <c r="AX29" s="1">
        <v>1.7</v>
      </c>
      <c r="AY29" s="1">
        <v>1.6</v>
      </c>
      <c r="AZ29" s="1">
        <v>10.3</v>
      </c>
      <c r="BA29" s="1">
        <v>7.1</v>
      </c>
      <c r="BB29" s="1">
        <v>3</v>
      </c>
      <c r="BC29" s="1">
        <v>1.6</v>
      </c>
      <c r="BD29" s="1">
        <v>-5.9</v>
      </c>
      <c r="BE29" s="1">
        <v>4.9000000000000004</v>
      </c>
      <c r="BF29" s="1">
        <v>-2.2999999999999998</v>
      </c>
      <c r="BG29" s="1">
        <v>2.7</v>
      </c>
      <c r="BH29" s="1">
        <v>4</v>
      </c>
      <c r="BI29" s="1">
        <v>-1.5</v>
      </c>
      <c r="BJ29" s="1">
        <v>-4.8</v>
      </c>
      <c r="BK29" s="1">
        <v>-10</v>
      </c>
      <c r="BL29" s="1">
        <v>-24.6</v>
      </c>
      <c r="BM29" s="1">
        <v>-3.8</v>
      </c>
      <c r="BN29" s="1">
        <v>2.7</v>
      </c>
      <c r="BO29" s="1">
        <v>7.2</v>
      </c>
      <c r="BP29" s="1">
        <v>2.5</v>
      </c>
      <c r="BQ29" s="1">
        <v>2.6</v>
      </c>
      <c r="BR29" s="47" t="s">
        <v>455</v>
      </c>
      <c r="BS29" s="40"/>
      <c r="BT29" s="40"/>
    </row>
    <row r="30" spans="1:72" ht="12.75" customHeight="1" x14ac:dyDescent="0.25">
      <c r="A30" s="12" t="s">
        <v>64</v>
      </c>
      <c r="B30" s="3" t="s">
        <v>65</v>
      </c>
      <c r="C30" s="1">
        <v>7.2</v>
      </c>
      <c r="D30" s="1">
        <v>2.2000000000000002</v>
      </c>
      <c r="E30" s="1">
        <v>13.1</v>
      </c>
      <c r="F30" s="1">
        <v>-2.6</v>
      </c>
      <c r="G30" s="1">
        <v>5</v>
      </c>
      <c r="H30" s="1">
        <v>2.2000000000000002</v>
      </c>
      <c r="I30" s="1">
        <v>-3.3</v>
      </c>
      <c r="J30" s="1">
        <v>7.9</v>
      </c>
      <c r="K30" s="1">
        <v>3.3</v>
      </c>
      <c r="L30" s="1">
        <v>-1.5</v>
      </c>
      <c r="M30" s="1">
        <v>-17.5</v>
      </c>
      <c r="N30" s="1">
        <v>12</v>
      </c>
      <c r="O30" s="1">
        <v>4</v>
      </c>
      <c r="P30" s="1">
        <v>4.4000000000000004</v>
      </c>
      <c r="Q30" s="1">
        <v>3.8</v>
      </c>
      <c r="R30" s="1">
        <v>7</v>
      </c>
      <c r="S30" s="1">
        <v>4.5999999999999996</v>
      </c>
      <c r="T30" s="1">
        <v>7.4</v>
      </c>
      <c r="U30" s="1">
        <v>4.5</v>
      </c>
      <c r="V30" s="1">
        <v>4.0999999999999996</v>
      </c>
      <c r="W30" s="1">
        <v>4.8</v>
      </c>
      <c r="X30" s="1">
        <v>5.7</v>
      </c>
      <c r="Y30" s="1">
        <v>-3.3</v>
      </c>
      <c r="Z30" s="1">
        <v>0.4</v>
      </c>
      <c r="AA30" s="1">
        <v>14.8</v>
      </c>
      <c r="AB30" s="1">
        <v>1.9</v>
      </c>
      <c r="AC30" s="1">
        <v>-4</v>
      </c>
      <c r="AD30" s="1">
        <v>-4.5999999999999996</v>
      </c>
      <c r="AE30" s="1">
        <v>5.0999999999999996</v>
      </c>
      <c r="AF30" s="1">
        <v>8.3000000000000007</v>
      </c>
      <c r="AG30" s="1">
        <v>1.5</v>
      </c>
      <c r="AH30" s="1">
        <v>0</v>
      </c>
      <c r="AI30" s="1">
        <v>-6.3</v>
      </c>
      <c r="AJ30" s="1">
        <v>4.5999999999999996</v>
      </c>
      <c r="AK30" s="1">
        <v>1.4</v>
      </c>
      <c r="AL30" s="1">
        <v>-2.5</v>
      </c>
      <c r="AM30" s="1">
        <v>5.4</v>
      </c>
      <c r="AN30" s="1">
        <v>0.8</v>
      </c>
      <c r="AO30" s="1">
        <v>1.5</v>
      </c>
      <c r="AP30" s="1">
        <v>15.8</v>
      </c>
      <c r="AQ30" s="1">
        <v>7</v>
      </c>
      <c r="AR30" s="1">
        <v>0.5</v>
      </c>
      <c r="AS30" s="1">
        <v>4.2</v>
      </c>
      <c r="AT30" s="1">
        <v>0.8</v>
      </c>
      <c r="AU30" s="1">
        <v>3.8</v>
      </c>
      <c r="AV30" s="1">
        <v>5.0999999999999996</v>
      </c>
      <c r="AW30" s="1">
        <v>0.9</v>
      </c>
      <c r="AX30" s="1">
        <v>3.5</v>
      </c>
      <c r="AY30" s="1">
        <v>4.7</v>
      </c>
      <c r="AZ30" s="1">
        <v>6.3</v>
      </c>
      <c r="BA30" s="1">
        <v>5</v>
      </c>
      <c r="BB30" s="1">
        <v>1.8</v>
      </c>
      <c r="BC30" s="1">
        <v>6.3</v>
      </c>
      <c r="BD30" s="1">
        <v>-3.2</v>
      </c>
      <c r="BE30" s="1">
        <v>6.4</v>
      </c>
      <c r="BF30" s="1">
        <v>2.8</v>
      </c>
      <c r="BG30" s="1">
        <v>-0.3</v>
      </c>
      <c r="BH30" s="1">
        <v>8.3000000000000007</v>
      </c>
      <c r="BI30" s="1">
        <v>3</v>
      </c>
      <c r="BJ30" s="1">
        <v>-1.1000000000000001</v>
      </c>
      <c r="BK30" s="1">
        <v>1.6</v>
      </c>
      <c r="BL30" s="1">
        <v>-6.6</v>
      </c>
      <c r="BM30" s="1">
        <v>1.9</v>
      </c>
      <c r="BN30" s="1">
        <v>-0.8</v>
      </c>
      <c r="BO30" s="1">
        <v>-2.9</v>
      </c>
      <c r="BP30" s="1">
        <v>3.2</v>
      </c>
      <c r="BQ30" s="1">
        <v>3.1</v>
      </c>
      <c r="BR30" s="47" t="s">
        <v>456</v>
      </c>
      <c r="BS30" s="40"/>
      <c r="BT30" s="40"/>
    </row>
    <row r="31" spans="1:72" ht="12.75" customHeight="1" x14ac:dyDescent="0.25">
      <c r="A31" s="12" t="s">
        <v>66</v>
      </c>
      <c r="B31" s="3" t="s">
        <v>67</v>
      </c>
      <c r="C31" s="1">
        <v>-4.4000000000000004</v>
      </c>
      <c r="D31" s="1">
        <v>6</v>
      </c>
      <c r="E31" s="1">
        <v>8.1999999999999993</v>
      </c>
      <c r="F31" s="1">
        <v>-0.8</v>
      </c>
      <c r="G31" s="1">
        <v>3.1</v>
      </c>
      <c r="H31" s="1">
        <v>9.9</v>
      </c>
      <c r="I31" s="1">
        <v>-1</v>
      </c>
      <c r="J31" s="1">
        <v>7.1</v>
      </c>
      <c r="K31" s="1">
        <v>1.8</v>
      </c>
      <c r="L31" s="1">
        <v>-1</v>
      </c>
      <c r="M31" s="1">
        <v>7</v>
      </c>
      <c r="N31" s="1">
        <v>8.5</v>
      </c>
      <c r="O31" s="1">
        <v>1.3</v>
      </c>
      <c r="P31" s="1">
        <v>1.6</v>
      </c>
      <c r="Q31" s="1">
        <v>4.5999999999999996</v>
      </c>
      <c r="R31" s="1">
        <v>1.8</v>
      </c>
      <c r="S31" s="1">
        <v>4.8</v>
      </c>
      <c r="T31" s="1">
        <v>4.0999999999999996</v>
      </c>
      <c r="U31" s="1">
        <v>4.2</v>
      </c>
      <c r="V31" s="1">
        <v>4</v>
      </c>
      <c r="W31" s="1">
        <v>4</v>
      </c>
      <c r="X31" s="1">
        <v>3.1</v>
      </c>
      <c r="Y31" s="1">
        <v>-1</v>
      </c>
      <c r="Z31" s="1">
        <v>3</v>
      </c>
      <c r="AA31" s="1">
        <v>6.6</v>
      </c>
      <c r="AB31" s="1">
        <v>3.7</v>
      </c>
      <c r="AC31" s="1">
        <v>1.9</v>
      </c>
      <c r="AD31" s="1">
        <v>-3.9</v>
      </c>
      <c r="AE31" s="1">
        <v>8.5</v>
      </c>
      <c r="AF31" s="1">
        <v>6.4</v>
      </c>
      <c r="AG31" s="1">
        <v>2.7</v>
      </c>
      <c r="AH31" s="1">
        <v>0.9</v>
      </c>
      <c r="AI31" s="1">
        <v>-4.3</v>
      </c>
      <c r="AJ31" s="1">
        <v>-0.2</v>
      </c>
      <c r="AK31" s="1">
        <v>-1.2</v>
      </c>
      <c r="AL31" s="1">
        <v>3.5</v>
      </c>
      <c r="AM31" s="1">
        <v>3.4</v>
      </c>
      <c r="AN31" s="1">
        <v>0.7</v>
      </c>
      <c r="AO31" s="1">
        <v>1.2</v>
      </c>
      <c r="AP31" s="1">
        <v>8.5</v>
      </c>
      <c r="AQ31" s="1">
        <v>3</v>
      </c>
      <c r="AR31" s="1">
        <v>1.7</v>
      </c>
      <c r="AS31" s="1">
        <v>0.3</v>
      </c>
      <c r="AT31" s="1">
        <v>0.1</v>
      </c>
      <c r="AU31" s="1">
        <v>2.2999999999999998</v>
      </c>
      <c r="AV31" s="1">
        <v>1.4</v>
      </c>
      <c r="AW31" s="1">
        <v>3.2</v>
      </c>
      <c r="AX31" s="1">
        <v>1.1000000000000001</v>
      </c>
      <c r="AY31" s="1">
        <v>0</v>
      </c>
      <c r="AZ31" s="1">
        <v>4.2</v>
      </c>
      <c r="BA31" s="1">
        <v>1</v>
      </c>
      <c r="BB31" s="1">
        <v>0.9</v>
      </c>
      <c r="BC31" s="1">
        <v>-0.1</v>
      </c>
      <c r="BD31" s="1">
        <v>-2.7</v>
      </c>
      <c r="BE31" s="1">
        <v>1.1000000000000001</v>
      </c>
      <c r="BF31" s="1">
        <v>-1.1000000000000001</v>
      </c>
      <c r="BG31" s="1">
        <v>2.1</v>
      </c>
      <c r="BH31" s="1">
        <v>2.7</v>
      </c>
      <c r="BI31" s="1">
        <v>-0.1</v>
      </c>
      <c r="BJ31" s="1">
        <v>1.9</v>
      </c>
      <c r="BK31" s="1">
        <v>-5.5</v>
      </c>
      <c r="BL31" s="1">
        <v>-5.7</v>
      </c>
      <c r="BM31" s="1">
        <v>1.9</v>
      </c>
      <c r="BN31" s="1">
        <v>0.1</v>
      </c>
      <c r="BO31" s="1">
        <v>2.2999999999999998</v>
      </c>
      <c r="BP31" s="1">
        <v>1.9</v>
      </c>
      <c r="BQ31" s="1">
        <v>1.2</v>
      </c>
      <c r="BR31" s="47">
        <v>3.5</v>
      </c>
      <c r="BS31" s="40"/>
      <c r="BT31" s="40"/>
    </row>
    <row r="32" spans="1:72" ht="12.75" customHeight="1" x14ac:dyDescent="0.25">
      <c r="A32" s="12" t="s">
        <v>68</v>
      </c>
      <c r="B32" s="3" t="s">
        <v>69</v>
      </c>
      <c r="C32" s="1">
        <v>-8.8000000000000007</v>
      </c>
      <c r="D32" s="1">
        <v>9</v>
      </c>
      <c r="E32" s="1">
        <v>1.1000000000000001</v>
      </c>
      <c r="F32" s="1">
        <v>-3.5</v>
      </c>
      <c r="G32" s="1">
        <v>2.8</v>
      </c>
      <c r="H32" s="1">
        <v>16.3</v>
      </c>
      <c r="I32" s="1">
        <v>0</v>
      </c>
      <c r="J32" s="1">
        <v>3.7</v>
      </c>
      <c r="K32" s="1">
        <v>2.2000000000000002</v>
      </c>
      <c r="L32" s="1">
        <v>-2.7</v>
      </c>
      <c r="M32" s="1">
        <v>6.5</v>
      </c>
      <c r="N32" s="1">
        <v>6.5</v>
      </c>
      <c r="O32" s="1">
        <v>3.6</v>
      </c>
      <c r="P32" s="1">
        <v>1.9</v>
      </c>
      <c r="Q32" s="1">
        <v>3.1</v>
      </c>
      <c r="R32" s="1">
        <v>-0.6</v>
      </c>
      <c r="S32" s="1">
        <v>3.6</v>
      </c>
      <c r="T32" s="1">
        <v>0.3</v>
      </c>
      <c r="U32" s="1">
        <v>1.6</v>
      </c>
      <c r="V32" s="1">
        <v>5.6</v>
      </c>
      <c r="W32" s="1">
        <v>1.1000000000000001</v>
      </c>
      <c r="X32" s="1">
        <v>1.6</v>
      </c>
      <c r="Y32" s="1">
        <v>1.1000000000000001</v>
      </c>
      <c r="Z32" s="1">
        <v>2.8</v>
      </c>
      <c r="AA32" s="1">
        <v>6.1</v>
      </c>
      <c r="AB32" s="1">
        <v>1.1000000000000001</v>
      </c>
      <c r="AC32" s="1">
        <v>5.4</v>
      </c>
      <c r="AD32" s="1">
        <v>-1.8</v>
      </c>
      <c r="AE32" s="1">
        <v>6.1</v>
      </c>
      <c r="AF32" s="1">
        <v>1.3</v>
      </c>
      <c r="AG32" s="1">
        <v>2.9</v>
      </c>
      <c r="AH32" s="1">
        <v>-0.3</v>
      </c>
      <c r="AI32" s="1">
        <v>1.4</v>
      </c>
      <c r="AJ32" s="1">
        <v>1.9</v>
      </c>
      <c r="AK32" s="1">
        <v>2.2999999999999998</v>
      </c>
      <c r="AL32" s="1">
        <v>0.1</v>
      </c>
      <c r="AM32" s="1">
        <v>1.4</v>
      </c>
      <c r="AN32" s="1">
        <v>2.8</v>
      </c>
      <c r="AO32" s="1">
        <v>0.8</v>
      </c>
      <c r="AP32" s="1">
        <v>4.9000000000000004</v>
      </c>
      <c r="AQ32" s="1">
        <v>2.6</v>
      </c>
      <c r="AR32" s="1">
        <v>2.7</v>
      </c>
      <c r="AS32" s="1">
        <v>-0.1</v>
      </c>
      <c r="AT32" s="1">
        <v>1.7</v>
      </c>
      <c r="AU32" s="1">
        <v>2.1</v>
      </c>
      <c r="AV32" s="1">
        <v>0.6</v>
      </c>
      <c r="AW32" s="1">
        <v>1.9</v>
      </c>
      <c r="AX32" s="1">
        <v>2.8</v>
      </c>
      <c r="AY32" s="1">
        <v>-1.2</v>
      </c>
      <c r="AZ32" s="1">
        <v>3.2</v>
      </c>
      <c r="BA32" s="1">
        <v>3.1</v>
      </c>
      <c r="BB32" s="1">
        <v>-0.9</v>
      </c>
      <c r="BC32" s="1">
        <v>1.2</v>
      </c>
      <c r="BD32" s="1">
        <v>0</v>
      </c>
      <c r="BE32" s="1">
        <v>-1.6</v>
      </c>
      <c r="BF32" s="1">
        <v>1.8</v>
      </c>
      <c r="BG32" s="1">
        <v>-0.3</v>
      </c>
      <c r="BH32" s="1">
        <v>4</v>
      </c>
      <c r="BI32" s="1">
        <v>0.5</v>
      </c>
      <c r="BJ32" s="1">
        <v>0.3</v>
      </c>
      <c r="BK32" s="1">
        <v>-0.8</v>
      </c>
      <c r="BL32" s="1">
        <v>1.7</v>
      </c>
      <c r="BM32" s="1">
        <v>-0.2</v>
      </c>
      <c r="BN32" s="1">
        <v>-0.9</v>
      </c>
      <c r="BO32" s="1">
        <v>0.9</v>
      </c>
      <c r="BP32" s="1">
        <v>1</v>
      </c>
      <c r="BQ32" s="1">
        <v>0.9</v>
      </c>
      <c r="BR32" s="50" t="s">
        <v>1214</v>
      </c>
      <c r="BS32" s="40"/>
      <c r="BT32" s="40"/>
    </row>
    <row r="33" spans="1:72" ht="12.75" customHeight="1" x14ac:dyDescent="0.25">
      <c r="A33" s="12" t="s">
        <v>70</v>
      </c>
      <c r="B33" s="3" t="s">
        <v>71</v>
      </c>
      <c r="C33" s="1">
        <v>-5.4</v>
      </c>
      <c r="D33" s="1">
        <v>10</v>
      </c>
      <c r="E33" s="1">
        <v>11.9</v>
      </c>
      <c r="F33" s="1">
        <v>-6.8</v>
      </c>
      <c r="G33" s="1">
        <v>2.8</v>
      </c>
      <c r="H33" s="1">
        <v>5</v>
      </c>
      <c r="I33" s="1">
        <v>-6.2</v>
      </c>
      <c r="J33" s="1">
        <v>7.5</v>
      </c>
      <c r="K33" s="1">
        <v>-3.4</v>
      </c>
      <c r="L33" s="1">
        <v>-4.7</v>
      </c>
      <c r="M33" s="1">
        <v>9</v>
      </c>
      <c r="N33" s="1">
        <v>10.7</v>
      </c>
      <c r="O33" s="1">
        <v>-3.1</v>
      </c>
      <c r="P33" s="1">
        <v>3.2</v>
      </c>
      <c r="Q33" s="1">
        <v>6.6</v>
      </c>
      <c r="R33" s="1">
        <v>3.4</v>
      </c>
      <c r="S33" s="1">
        <v>6.1</v>
      </c>
      <c r="T33" s="1">
        <v>5.9</v>
      </c>
      <c r="U33" s="1">
        <v>6.2</v>
      </c>
      <c r="V33" s="1">
        <v>1.9</v>
      </c>
      <c r="W33" s="1">
        <v>3.9</v>
      </c>
      <c r="X33" s="1">
        <v>1.6</v>
      </c>
      <c r="Y33" s="1">
        <v>-2.6</v>
      </c>
      <c r="Z33" s="1">
        <v>6</v>
      </c>
      <c r="AA33" s="1">
        <v>9.1</v>
      </c>
      <c r="AB33" s="1">
        <v>1.4</v>
      </c>
      <c r="AC33" s="1">
        <v>-9</v>
      </c>
      <c r="AD33" s="1">
        <v>-2.1</v>
      </c>
      <c r="AE33" s="1">
        <v>10.9</v>
      </c>
      <c r="AF33" s="1">
        <v>10.6</v>
      </c>
      <c r="AG33" s="1">
        <v>-1.1000000000000001</v>
      </c>
      <c r="AH33" s="1">
        <v>-0.4</v>
      </c>
      <c r="AI33" s="1">
        <v>-6.5</v>
      </c>
      <c r="AJ33" s="1">
        <v>-3.4</v>
      </c>
      <c r="AK33" s="1">
        <v>-7.7</v>
      </c>
      <c r="AL33" s="1">
        <v>12.2</v>
      </c>
      <c r="AM33" s="1">
        <v>1.4</v>
      </c>
      <c r="AN33" s="1">
        <v>-3.8</v>
      </c>
      <c r="AO33" s="1">
        <v>3.2</v>
      </c>
      <c r="AP33" s="1">
        <v>13.2</v>
      </c>
      <c r="AQ33" s="1">
        <v>0.3</v>
      </c>
      <c r="AR33" s="1">
        <v>1.4</v>
      </c>
      <c r="AS33" s="1">
        <v>-4.3</v>
      </c>
      <c r="AT33" s="1">
        <v>-0.9</v>
      </c>
      <c r="AU33" s="1">
        <v>6</v>
      </c>
      <c r="AV33" s="1">
        <v>4.8</v>
      </c>
      <c r="AW33" s="1">
        <v>5.6</v>
      </c>
      <c r="AX33" s="1">
        <v>-1.5</v>
      </c>
      <c r="AY33" s="1">
        <v>-1.6</v>
      </c>
      <c r="AZ33" s="1">
        <v>3.4</v>
      </c>
      <c r="BA33" s="1">
        <v>-1.2</v>
      </c>
      <c r="BB33" s="1">
        <v>0.7</v>
      </c>
      <c r="BC33" s="1">
        <v>-2.4</v>
      </c>
      <c r="BD33" s="1">
        <v>-9.6</v>
      </c>
      <c r="BE33" s="1">
        <v>-0.7</v>
      </c>
      <c r="BF33" s="1">
        <v>-4.2</v>
      </c>
      <c r="BG33" s="1">
        <v>-1.5</v>
      </c>
      <c r="BH33" s="1">
        <v>0.8</v>
      </c>
      <c r="BI33" s="1">
        <v>-9.9</v>
      </c>
      <c r="BJ33" s="1">
        <v>-12.3</v>
      </c>
      <c r="BK33" s="1">
        <v>-12</v>
      </c>
      <c r="BL33" s="1">
        <v>-20.3</v>
      </c>
      <c r="BM33" s="1">
        <v>5.7</v>
      </c>
      <c r="BN33" s="1">
        <v>-3.2</v>
      </c>
      <c r="BO33" s="1">
        <v>-1.3</v>
      </c>
      <c r="BP33" s="1">
        <v>8.6</v>
      </c>
      <c r="BQ33" s="1">
        <v>-3.9</v>
      </c>
      <c r="BR33" s="47" t="s">
        <v>444</v>
      </c>
      <c r="BS33" s="40"/>
      <c r="BT33" s="40"/>
    </row>
    <row r="34" spans="1:72" ht="12.75" customHeight="1" x14ac:dyDescent="0.25">
      <c r="A34" s="12" t="s">
        <v>72</v>
      </c>
      <c r="B34" s="3" t="s">
        <v>73</v>
      </c>
      <c r="C34" s="1">
        <v>-4.5999999999999996</v>
      </c>
      <c r="D34" s="1">
        <v>5.4</v>
      </c>
      <c r="E34" s="1">
        <v>1.2</v>
      </c>
      <c r="F34" s="1">
        <v>-5.6</v>
      </c>
      <c r="G34" s="1">
        <v>10.199999999999999</v>
      </c>
      <c r="H34" s="1">
        <v>5.9</v>
      </c>
      <c r="I34" s="1">
        <v>1.9</v>
      </c>
      <c r="J34" s="1">
        <v>6.5</v>
      </c>
      <c r="K34" s="1">
        <v>0.6</v>
      </c>
      <c r="L34" s="1">
        <v>-0.1</v>
      </c>
      <c r="M34" s="1">
        <v>4.9000000000000004</v>
      </c>
      <c r="N34" s="1">
        <v>4.0999999999999996</v>
      </c>
      <c r="O34" s="1">
        <v>-0.8</v>
      </c>
      <c r="P34" s="1">
        <v>-1.4</v>
      </c>
      <c r="Q34" s="1">
        <v>3.9</v>
      </c>
      <c r="R34" s="1">
        <v>3.9</v>
      </c>
      <c r="S34" s="1">
        <v>3.1</v>
      </c>
      <c r="T34" s="1">
        <v>4.4000000000000004</v>
      </c>
      <c r="U34" s="1">
        <v>1.3</v>
      </c>
      <c r="V34" s="1">
        <v>5.2</v>
      </c>
      <c r="W34" s="1">
        <v>3.5</v>
      </c>
      <c r="X34" s="1">
        <v>1.6</v>
      </c>
      <c r="Y34" s="1">
        <v>-3.9</v>
      </c>
      <c r="Z34" s="1">
        <v>3.2</v>
      </c>
      <c r="AA34" s="1">
        <v>-2</v>
      </c>
      <c r="AB34" s="1">
        <v>1.7</v>
      </c>
      <c r="AC34" s="1">
        <v>-6.1</v>
      </c>
      <c r="AD34" s="1">
        <v>-1.1000000000000001</v>
      </c>
      <c r="AE34" s="1">
        <v>2.8</v>
      </c>
      <c r="AF34" s="1">
        <v>4.9000000000000004</v>
      </c>
      <c r="AG34" s="1">
        <v>1.5</v>
      </c>
      <c r="AH34" s="1">
        <v>-5.3</v>
      </c>
      <c r="AI34" s="1">
        <v>1</v>
      </c>
      <c r="AJ34" s="1">
        <v>0.2</v>
      </c>
      <c r="AK34" s="1">
        <v>0.6</v>
      </c>
      <c r="AL34" s="1">
        <v>1.8</v>
      </c>
      <c r="AM34" s="1">
        <v>-0.1</v>
      </c>
      <c r="AN34" s="1">
        <v>-3.4</v>
      </c>
      <c r="AO34" s="1">
        <v>-1.6</v>
      </c>
      <c r="AP34" s="1">
        <v>9.1999999999999993</v>
      </c>
      <c r="AQ34" s="1">
        <v>0.1</v>
      </c>
      <c r="AR34" s="1">
        <v>-4.8</v>
      </c>
      <c r="AS34" s="1">
        <v>-1.7</v>
      </c>
      <c r="AT34" s="1">
        <v>0.1</v>
      </c>
      <c r="AU34" s="1">
        <v>5.0999999999999996</v>
      </c>
      <c r="AV34" s="1">
        <v>1.1000000000000001</v>
      </c>
      <c r="AW34" s="1">
        <v>1.9</v>
      </c>
      <c r="AX34" s="1">
        <v>-1.6</v>
      </c>
      <c r="AY34" s="1">
        <v>-1.9</v>
      </c>
      <c r="AZ34" s="1">
        <v>1.8</v>
      </c>
      <c r="BA34" s="1">
        <v>-9.8000000000000007</v>
      </c>
      <c r="BB34" s="1">
        <v>-3.6</v>
      </c>
      <c r="BC34" s="1">
        <v>-5.2</v>
      </c>
      <c r="BD34" s="1">
        <v>-15.7</v>
      </c>
      <c r="BE34" s="1">
        <v>-12.8</v>
      </c>
      <c r="BF34" s="1">
        <v>-12.7</v>
      </c>
      <c r="BG34" s="1">
        <v>-13.6</v>
      </c>
      <c r="BH34" s="1">
        <v>-3.8</v>
      </c>
      <c r="BI34" s="1">
        <v>-6.9</v>
      </c>
      <c r="BJ34" s="1">
        <v>-23.4</v>
      </c>
      <c r="BK34" s="1">
        <v>-19.600000000000001</v>
      </c>
      <c r="BL34" s="1">
        <v>-18.600000000000001</v>
      </c>
      <c r="BM34" s="1">
        <v>4.4000000000000004</v>
      </c>
      <c r="BN34" s="1">
        <v>34.6</v>
      </c>
      <c r="BO34" s="1">
        <v>22.8</v>
      </c>
      <c r="BP34" s="1">
        <v>15</v>
      </c>
      <c r="BQ34" s="1">
        <v>3.1</v>
      </c>
      <c r="BR34" s="47" t="s">
        <v>457</v>
      </c>
      <c r="BS34" s="40"/>
      <c r="BT34" s="40"/>
    </row>
    <row r="35" spans="1:72" ht="12.75" customHeight="1" x14ac:dyDescent="0.25">
      <c r="A35" s="12" t="s">
        <v>74</v>
      </c>
      <c r="B35" s="3" t="s">
        <v>75</v>
      </c>
      <c r="C35" s="1">
        <v>-7.3</v>
      </c>
      <c r="D35" s="1">
        <v>1.2</v>
      </c>
      <c r="E35" s="1">
        <v>17</v>
      </c>
      <c r="F35" s="1">
        <v>8.4</v>
      </c>
      <c r="G35" s="1">
        <v>-5.4</v>
      </c>
      <c r="H35" s="1">
        <v>13.3</v>
      </c>
      <c r="I35" s="1">
        <v>1.1000000000000001</v>
      </c>
      <c r="J35" s="1">
        <v>10.7</v>
      </c>
      <c r="K35" s="1">
        <v>1.4</v>
      </c>
      <c r="L35" s="1">
        <v>-5.4</v>
      </c>
      <c r="M35" s="1">
        <v>-5.5</v>
      </c>
      <c r="N35" s="1">
        <v>18.899999999999999</v>
      </c>
      <c r="O35" s="1">
        <v>-3.5</v>
      </c>
      <c r="P35" s="1">
        <v>3.1</v>
      </c>
      <c r="Q35" s="1">
        <v>5.9</v>
      </c>
      <c r="R35" s="1">
        <v>7</v>
      </c>
      <c r="S35" s="1">
        <v>4.3</v>
      </c>
      <c r="T35" s="1">
        <v>7</v>
      </c>
      <c r="U35" s="1">
        <v>6.6</v>
      </c>
      <c r="V35" s="1">
        <v>1.9</v>
      </c>
      <c r="W35" s="1">
        <v>5.2</v>
      </c>
      <c r="X35" s="1">
        <v>6.7</v>
      </c>
      <c r="Y35" s="1">
        <v>-2.1</v>
      </c>
      <c r="Z35" s="1">
        <v>0.4</v>
      </c>
      <c r="AA35" s="1">
        <v>7.7</v>
      </c>
      <c r="AB35" s="1">
        <v>7.6</v>
      </c>
      <c r="AC35" s="1">
        <v>0.7</v>
      </c>
      <c r="AD35" s="1">
        <v>-9.4</v>
      </c>
      <c r="AE35" s="1">
        <v>9.1999999999999993</v>
      </c>
      <c r="AF35" s="1">
        <v>6.2</v>
      </c>
      <c r="AG35" s="1">
        <v>4.9000000000000004</v>
      </c>
      <c r="AH35" s="1">
        <v>-0.2</v>
      </c>
      <c r="AI35" s="1">
        <v>-3</v>
      </c>
      <c r="AJ35" s="1">
        <v>0.6</v>
      </c>
      <c r="AK35" s="1">
        <v>0.4</v>
      </c>
      <c r="AL35" s="1">
        <v>5.8</v>
      </c>
      <c r="AM35" s="1">
        <v>3.4</v>
      </c>
      <c r="AN35" s="1">
        <v>-0.3</v>
      </c>
      <c r="AO35" s="1">
        <v>4.4000000000000004</v>
      </c>
      <c r="AP35" s="1">
        <v>2.7</v>
      </c>
      <c r="AQ35" s="1">
        <v>3.8</v>
      </c>
      <c r="AR35" s="1">
        <v>1.3</v>
      </c>
      <c r="AS35" s="1">
        <v>0</v>
      </c>
      <c r="AT35" s="1">
        <v>0.1</v>
      </c>
      <c r="AU35" s="1">
        <v>1.1000000000000001</v>
      </c>
      <c r="AV35" s="1">
        <v>0.7</v>
      </c>
      <c r="AW35" s="1">
        <v>3.7</v>
      </c>
      <c r="AX35" s="1">
        <v>0.9</v>
      </c>
      <c r="AY35" s="1">
        <v>-1.1000000000000001</v>
      </c>
      <c r="AZ35" s="1">
        <v>2.1</v>
      </c>
      <c r="BA35" s="1">
        <v>0.2</v>
      </c>
      <c r="BB35" s="1">
        <v>1.3</v>
      </c>
      <c r="BC35" s="1">
        <v>-2.8</v>
      </c>
      <c r="BD35" s="1">
        <v>-5.0999999999999996</v>
      </c>
      <c r="BE35" s="1">
        <v>0.5</v>
      </c>
      <c r="BF35" s="1">
        <v>-2.8</v>
      </c>
      <c r="BG35" s="1">
        <v>0.1</v>
      </c>
      <c r="BH35" s="1">
        <v>-0.2</v>
      </c>
      <c r="BI35" s="1">
        <v>-1.1000000000000001</v>
      </c>
      <c r="BJ35" s="1">
        <v>1</v>
      </c>
      <c r="BK35" s="1">
        <v>-4.7</v>
      </c>
      <c r="BL35" s="1">
        <v>-9.6999999999999993</v>
      </c>
      <c r="BM35" s="1">
        <v>1.5</v>
      </c>
      <c r="BN35" s="1">
        <v>-0.1</v>
      </c>
      <c r="BO35" s="1">
        <v>2.7</v>
      </c>
      <c r="BP35" s="1">
        <v>0.2</v>
      </c>
      <c r="BQ35" s="1">
        <v>3.7</v>
      </c>
      <c r="BR35" s="50" t="s">
        <v>1215</v>
      </c>
      <c r="BS35" s="40"/>
      <c r="BT35" s="40"/>
    </row>
    <row r="36" spans="1:72" ht="12.75" customHeight="1" x14ac:dyDescent="0.25">
      <c r="A36" s="12" t="s">
        <v>76</v>
      </c>
      <c r="B36" s="3" t="s">
        <v>77</v>
      </c>
      <c r="C36" s="1">
        <v>13.6</v>
      </c>
      <c r="D36" s="1">
        <v>5.7</v>
      </c>
      <c r="E36" s="1">
        <v>4.9000000000000004</v>
      </c>
      <c r="F36" s="1">
        <v>-0.6</v>
      </c>
      <c r="G36" s="1">
        <v>8.6999999999999993</v>
      </c>
      <c r="H36" s="1">
        <v>18.8</v>
      </c>
      <c r="I36" s="1">
        <v>8.6999999999999993</v>
      </c>
      <c r="J36" s="1">
        <v>8.1</v>
      </c>
      <c r="K36" s="1">
        <v>5.3</v>
      </c>
      <c r="L36" s="1">
        <v>3.2</v>
      </c>
      <c r="M36" s="1">
        <v>46.7</v>
      </c>
      <c r="N36" s="1">
        <v>2.5</v>
      </c>
      <c r="O36" s="1">
        <v>0.8</v>
      </c>
      <c r="P36" s="1">
        <v>-1</v>
      </c>
      <c r="Q36" s="1">
        <v>0.9</v>
      </c>
      <c r="R36" s="1">
        <v>-27.6</v>
      </c>
      <c r="S36" s="1">
        <v>4.4000000000000004</v>
      </c>
      <c r="T36" s="1">
        <v>8.3000000000000007</v>
      </c>
      <c r="U36" s="1">
        <v>6</v>
      </c>
      <c r="V36" s="1">
        <v>2.2999999999999998</v>
      </c>
      <c r="W36" s="1">
        <v>4.5999999999999996</v>
      </c>
      <c r="X36" s="1">
        <v>4.5999999999999996</v>
      </c>
      <c r="Y36" s="1">
        <v>-1.1000000000000001</v>
      </c>
      <c r="Z36" s="1">
        <v>-0.8</v>
      </c>
      <c r="AA36" s="1">
        <v>10.8</v>
      </c>
      <c r="AB36" s="1">
        <v>4.8</v>
      </c>
      <c r="AC36" s="1">
        <v>-1.6</v>
      </c>
      <c r="AD36" s="1">
        <v>-4.9000000000000004</v>
      </c>
      <c r="AE36" s="1">
        <v>7</v>
      </c>
      <c r="AF36" s="1">
        <v>8.6</v>
      </c>
      <c r="AG36" s="1">
        <v>6.2</v>
      </c>
      <c r="AH36" s="1">
        <v>2.6</v>
      </c>
      <c r="AI36" s="1">
        <v>0.6</v>
      </c>
      <c r="AJ36" s="1">
        <v>2.2999999999999998</v>
      </c>
      <c r="AK36" s="1">
        <v>6.7</v>
      </c>
      <c r="AL36" s="1">
        <v>4.9000000000000004</v>
      </c>
      <c r="AM36" s="1">
        <v>7.8</v>
      </c>
      <c r="AN36" s="1">
        <v>3</v>
      </c>
      <c r="AO36" s="1">
        <v>3.3</v>
      </c>
      <c r="AP36" s="1">
        <v>11.4</v>
      </c>
      <c r="AQ36" s="1">
        <v>2.7</v>
      </c>
      <c r="AR36" s="1">
        <v>1.1000000000000001</v>
      </c>
      <c r="AS36" s="1">
        <v>2.7</v>
      </c>
      <c r="AT36" s="1">
        <v>-4.2</v>
      </c>
      <c r="AU36" s="1">
        <v>4.3</v>
      </c>
      <c r="AV36" s="1">
        <v>-1.4</v>
      </c>
      <c r="AW36" s="1">
        <v>0.1</v>
      </c>
      <c r="AX36" s="1">
        <v>1.8</v>
      </c>
      <c r="AY36" s="1">
        <v>1.1000000000000001</v>
      </c>
      <c r="AZ36" s="1">
        <v>2.7</v>
      </c>
      <c r="BA36" s="1">
        <v>1.9</v>
      </c>
      <c r="BB36" s="1">
        <v>1</v>
      </c>
      <c r="BC36" s="1">
        <v>1.4</v>
      </c>
      <c r="BD36" s="1">
        <v>-2.2000000000000002</v>
      </c>
      <c r="BE36" s="1">
        <v>-1.8</v>
      </c>
      <c r="BF36" s="1">
        <v>-4.7</v>
      </c>
      <c r="BG36" s="1">
        <v>-0.4</v>
      </c>
      <c r="BH36" s="1">
        <v>-1</v>
      </c>
      <c r="BI36" s="1">
        <v>-2</v>
      </c>
      <c r="BJ36" s="1">
        <v>1.5</v>
      </c>
      <c r="BK36" s="1">
        <v>-6</v>
      </c>
      <c r="BL36" s="1">
        <v>-15.4</v>
      </c>
      <c r="BM36" s="1">
        <v>-0.5</v>
      </c>
      <c r="BN36" s="1">
        <v>-1.4</v>
      </c>
      <c r="BO36" s="1">
        <v>0.2</v>
      </c>
      <c r="BP36" s="1">
        <v>-0.2</v>
      </c>
      <c r="BQ36" s="1">
        <v>1.3</v>
      </c>
      <c r="BR36" s="47" t="s">
        <v>458</v>
      </c>
      <c r="BS36" s="40"/>
      <c r="BT36" s="40"/>
    </row>
    <row r="37" spans="1:72" ht="12.75" customHeight="1" x14ac:dyDescent="0.25">
      <c r="A37" s="12" t="s">
        <v>78</v>
      </c>
      <c r="B37" s="3" t="s">
        <v>79</v>
      </c>
      <c r="C37" s="1">
        <v>-0.1</v>
      </c>
      <c r="D37" s="1">
        <v>-5.8</v>
      </c>
      <c r="E37" s="1">
        <v>26.7</v>
      </c>
      <c r="F37" s="1">
        <v>9.9</v>
      </c>
      <c r="G37" s="1">
        <v>4.0999999999999996</v>
      </c>
      <c r="H37" s="1">
        <v>-2.8</v>
      </c>
      <c r="I37" s="1">
        <v>1.8</v>
      </c>
      <c r="J37" s="1">
        <v>9.9</v>
      </c>
      <c r="K37" s="1">
        <v>6.9</v>
      </c>
      <c r="L37" s="1">
        <v>0.5</v>
      </c>
      <c r="M37" s="1">
        <v>-3.9</v>
      </c>
      <c r="N37" s="1">
        <v>3.1</v>
      </c>
      <c r="O37" s="1">
        <v>1.9</v>
      </c>
      <c r="P37" s="1">
        <v>-1.5</v>
      </c>
      <c r="Q37" s="1">
        <v>2</v>
      </c>
      <c r="R37" s="1">
        <v>4.2</v>
      </c>
      <c r="S37" s="1">
        <v>6.4</v>
      </c>
      <c r="T37" s="1">
        <v>1.2</v>
      </c>
      <c r="U37" s="1">
        <v>3.8</v>
      </c>
      <c r="V37" s="1">
        <v>6.2</v>
      </c>
      <c r="W37" s="1">
        <v>5.5</v>
      </c>
      <c r="X37" s="1">
        <v>2.6</v>
      </c>
      <c r="Y37" s="1">
        <v>-1.7</v>
      </c>
      <c r="Z37" s="1">
        <v>0.7</v>
      </c>
      <c r="AA37" s="1">
        <v>2</v>
      </c>
      <c r="AB37" s="1">
        <v>-2.2000000000000002</v>
      </c>
      <c r="AC37" s="1">
        <v>10</v>
      </c>
      <c r="AD37" s="1">
        <v>3</v>
      </c>
      <c r="AE37" s="1">
        <v>12</v>
      </c>
      <c r="AF37" s="1">
        <v>8.4</v>
      </c>
      <c r="AG37" s="1">
        <v>0.5</v>
      </c>
      <c r="AH37" s="1">
        <v>7.5</v>
      </c>
      <c r="AI37" s="1">
        <v>-9</v>
      </c>
      <c r="AJ37" s="1">
        <v>-4.0999999999999996</v>
      </c>
      <c r="AK37" s="1">
        <v>-2.2999999999999998</v>
      </c>
      <c r="AL37" s="1">
        <v>-1.5</v>
      </c>
      <c r="AM37" s="1">
        <v>-0.1</v>
      </c>
      <c r="AN37" s="1">
        <v>-2.8</v>
      </c>
      <c r="AO37" s="1">
        <v>0</v>
      </c>
      <c r="AP37" s="1">
        <v>3.2</v>
      </c>
      <c r="AQ37" s="1">
        <v>3.2</v>
      </c>
      <c r="AR37" s="1">
        <v>-0.1</v>
      </c>
      <c r="AS37" s="1">
        <v>-0.4</v>
      </c>
      <c r="AT37" s="1">
        <v>0.7</v>
      </c>
      <c r="AU37" s="1">
        <v>-3.2</v>
      </c>
      <c r="AV37" s="1">
        <v>-0.7</v>
      </c>
      <c r="AW37" s="1">
        <v>2.2000000000000002</v>
      </c>
      <c r="AX37" s="1">
        <v>1.8</v>
      </c>
      <c r="AY37" s="1">
        <v>1.7</v>
      </c>
      <c r="AZ37" s="1">
        <v>3.9</v>
      </c>
      <c r="BA37" s="1">
        <v>-2</v>
      </c>
      <c r="BB37" s="1">
        <v>2.8</v>
      </c>
      <c r="BC37" s="1">
        <v>-0.5</v>
      </c>
      <c r="BD37" s="1">
        <v>0.7</v>
      </c>
      <c r="BE37" s="1">
        <v>3.2</v>
      </c>
      <c r="BF37" s="1">
        <v>-4.9000000000000004</v>
      </c>
      <c r="BG37" s="1">
        <v>8.8000000000000007</v>
      </c>
      <c r="BH37" s="1">
        <v>5.8</v>
      </c>
      <c r="BI37" s="1">
        <v>-0.8</v>
      </c>
      <c r="BJ37" s="1">
        <v>2.6</v>
      </c>
      <c r="BK37" s="1">
        <v>-3.8</v>
      </c>
      <c r="BL37" s="1">
        <v>-0.9</v>
      </c>
      <c r="BM37" s="1">
        <v>-2.7</v>
      </c>
      <c r="BN37" s="1">
        <v>2.5</v>
      </c>
      <c r="BO37" s="1">
        <v>1.4</v>
      </c>
      <c r="BP37" s="1">
        <v>4.5</v>
      </c>
      <c r="BQ37" s="1">
        <v>3.6</v>
      </c>
      <c r="BR37" s="47" t="s">
        <v>456</v>
      </c>
      <c r="BS37" s="40"/>
      <c r="BT37" s="40"/>
    </row>
    <row r="38" spans="1:72" ht="12.75" customHeight="1" x14ac:dyDescent="0.25">
      <c r="A38" s="12" t="s">
        <v>80</v>
      </c>
      <c r="B38" s="3" t="s">
        <v>81</v>
      </c>
      <c r="C38" s="1">
        <v>13</v>
      </c>
      <c r="D38" s="1">
        <v>5.2</v>
      </c>
      <c r="E38" s="1">
        <v>18.600000000000001</v>
      </c>
      <c r="F38" s="1">
        <v>4.5</v>
      </c>
      <c r="G38" s="1">
        <v>2.2000000000000002</v>
      </c>
      <c r="H38" s="1">
        <v>5.5</v>
      </c>
      <c r="I38" s="1">
        <v>-6.7</v>
      </c>
      <c r="J38" s="1">
        <v>11.8</v>
      </c>
      <c r="K38" s="1">
        <v>2.9</v>
      </c>
      <c r="L38" s="1">
        <v>1</v>
      </c>
      <c r="M38" s="1">
        <v>9.6999999999999993</v>
      </c>
      <c r="N38" s="1">
        <v>14.7</v>
      </c>
      <c r="O38" s="1">
        <v>2.5</v>
      </c>
      <c r="P38" s="1">
        <v>4.4000000000000004</v>
      </c>
      <c r="Q38" s="1">
        <v>8.8000000000000007</v>
      </c>
      <c r="R38" s="1">
        <v>10.7</v>
      </c>
      <c r="S38" s="1">
        <v>6.7</v>
      </c>
      <c r="T38" s="1">
        <v>8.6999999999999993</v>
      </c>
      <c r="U38" s="1">
        <v>8</v>
      </c>
      <c r="V38" s="1">
        <v>0.9</v>
      </c>
      <c r="W38" s="1">
        <v>6.9</v>
      </c>
      <c r="X38" s="1">
        <v>4.5999999999999996</v>
      </c>
      <c r="Y38" s="1">
        <v>-0.7</v>
      </c>
      <c r="Z38" s="1">
        <v>3.3</v>
      </c>
      <c r="AA38" s="1">
        <v>8.6999999999999993</v>
      </c>
      <c r="AB38" s="1">
        <v>9.5</v>
      </c>
      <c r="AC38" s="1">
        <v>3.2</v>
      </c>
      <c r="AD38" s="1">
        <v>-8.6999999999999993</v>
      </c>
      <c r="AE38" s="1">
        <v>11.4</v>
      </c>
      <c r="AF38" s="1">
        <v>9</v>
      </c>
      <c r="AG38" s="1">
        <v>4</v>
      </c>
      <c r="AH38" s="1">
        <v>1.1000000000000001</v>
      </c>
      <c r="AI38" s="1">
        <v>-8.9</v>
      </c>
      <c r="AJ38" s="1">
        <v>0.1</v>
      </c>
      <c r="AK38" s="1">
        <v>-7.1</v>
      </c>
      <c r="AL38" s="1">
        <v>10.6</v>
      </c>
      <c r="AM38" s="1">
        <v>8.1</v>
      </c>
      <c r="AN38" s="1">
        <v>1.8</v>
      </c>
      <c r="AO38" s="1">
        <v>-0.1</v>
      </c>
      <c r="AP38" s="1">
        <v>15.5</v>
      </c>
      <c r="AQ38" s="1">
        <v>4.3</v>
      </c>
      <c r="AR38" s="1">
        <v>3</v>
      </c>
      <c r="AS38" s="1">
        <v>1.4</v>
      </c>
      <c r="AT38" s="1">
        <v>-0.1</v>
      </c>
      <c r="AU38" s="1">
        <v>2.6</v>
      </c>
      <c r="AV38" s="1">
        <v>1.9</v>
      </c>
      <c r="AW38" s="1">
        <v>3.8</v>
      </c>
      <c r="AX38" s="1">
        <v>-0.6</v>
      </c>
      <c r="AY38" s="1">
        <v>0.5</v>
      </c>
      <c r="AZ38" s="1">
        <v>6.7</v>
      </c>
      <c r="BA38" s="1">
        <v>1.3</v>
      </c>
      <c r="BB38" s="1">
        <v>1.8</v>
      </c>
      <c r="BC38" s="1">
        <v>0</v>
      </c>
      <c r="BD38" s="1">
        <v>-2.7</v>
      </c>
      <c r="BE38" s="1">
        <v>6.1</v>
      </c>
      <c r="BF38" s="1">
        <v>-0.1</v>
      </c>
      <c r="BG38" s="1">
        <v>4.8</v>
      </c>
      <c r="BH38" s="1">
        <v>2</v>
      </c>
      <c r="BI38" s="1">
        <v>2</v>
      </c>
      <c r="BJ38" s="1">
        <v>7.1</v>
      </c>
      <c r="BK38" s="1">
        <v>-9.5</v>
      </c>
      <c r="BL38" s="1">
        <v>-10.9</v>
      </c>
      <c r="BM38" s="1">
        <v>6.8</v>
      </c>
      <c r="BN38" s="1">
        <v>-1.7</v>
      </c>
      <c r="BO38" s="1">
        <v>3.5</v>
      </c>
      <c r="BP38" s="1">
        <v>-0.2</v>
      </c>
      <c r="BQ38" s="1">
        <v>-1.5</v>
      </c>
      <c r="BR38" s="47" t="s">
        <v>459</v>
      </c>
      <c r="BS38" s="40"/>
      <c r="BT38" s="40"/>
    </row>
    <row r="39" spans="1:72" ht="12.75" customHeight="1" x14ac:dyDescent="0.25">
      <c r="A39" s="12" t="s">
        <v>82</v>
      </c>
      <c r="B39" s="3" t="s">
        <v>83</v>
      </c>
      <c r="C39" s="1">
        <v>-8.6</v>
      </c>
      <c r="D39" s="1">
        <v>-3.6</v>
      </c>
      <c r="E39" s="1">
        <v>22.6</v>
      </c>
      <c r="F39" s="1">
        <v>8</v>
      </c>
      <c r="G39" s="1">
        <v>-1.2</v>
      </c>
      <c r="H39" s="1">
        <v>8.6999999999999993</v>
      </c>
      <c r="I39" s="1">
        <v>-9.6</v>
      </c>
      <c r="J39" s="1">
        <v>15.8</v>
      </c>
      <c r="K39" s="1">
        <v>-5.3</v>
      </c>
      <c r="L39" s="1">
        <v>21.7</v>
      </c>
      <c r="M39" s="1">
        <v>22.1</v>
      </c>
      <c r="N39" s="1">
        <v>18</v>
      </c>
      <c r="O39" s="1">
        <v>0.1</v>
      </c>
      <c r="P39" s="1">
        <v>1.7</v>
      </c>
      <c r="Q39" s="1">
        <v>9.9</v>
      </c>
      <c r="R39" s="1">
        <v>5.8</v>
      </c>
      <c r="S39" s="1">
        <v>8</v>
      </c>
      <c r="T39" s="1">
        <v>11.3</v>
      </c>
      <c r="U39" s="1">
        <v>8.1999999999999993</v>
      </c>
      <c r="V39" s="1">
        <v>4.4000000000000004</v>
      </c>
      <c r="W39" s="1">
        <v>11.3</v>
      </c>
      <c r="X39" s="1">
        <v>9</v>
      </c>
      <c r="Y39" s="1">
        <v>-3.8</v>
      </c>
      <c r="Z39" s="1">
        <v>8.8000000000000007</v>
      </c>
      <c r="AA39" s="1">
        <v>16.899999999999999</v>
      </c>
      <c r="AB39" s="1">
        <v>13</v>
      </c>
      <c r="AC39" s="1">
        <v>-3.5</v>
      </c>
      <c r="AD39" s="1">
        <v>-13.1</v>
      </c>
      <c r="AE39" s="1">
        <v>10</v>
      </c>
      <c r="AF39" s="1">
        <v>17.2</v>
      </c>
      <c r="AG39" s="1">
        <v>3.9</v>
      </c>
      <c r="AH39" s="1">
        <v>-1.8</v>
      </c>
      <c r="AI39" s="1">
        <v>-8.8000000000000007</v>
      </c>
      <c r="AJ39" s="1">
        <v>4.4000000000000004</v>
      </c>
      <c r="AK39" s="1">
        <v>-0.3</v>
      </c>
      <c r="AL39" s="1">
        <v>8.5</v>
      </c>
      <c r="AM39" s="1">
        <v>12.1</v>
      </c>
      <c r="AN39" s="1">
        <v>3.4</v>
      </c>
      <c r="AO39" s="1">
        <v>3</v>
      </c>
      <c r="AP39" s="1">
        <v>14.3</v>
      </c>
      <c r="AQ39" s="1">
        <v>4.4000000000000004</v>
      </c>
      <c r="AR39" s="1">
        <v>2.4</v>
      </c>
      <c r="AS39" s="1">
        <v>2.6</v>
      </c>
      <c r="AT39" s="1">
        <v>-2.1</v>
      </c>
      <c r="AU39" s="1">
        <v>6</v>
      </c>
      <c r="AV39" s="1">
        <v>6</v>
      </c>
      <c r="AW39" s="1">
        <v>7.8</v>
      </c>
      <c r="AX39" s="1">
        <v>2.1</v>
      </c>
      <c r="AY39" s="1">
        <v>3.2</v>
      </c>
      <c r="AZ39" s="1">
        <v>5.9</v>
      </c>
      <c r="BA39" s="1">
        <v>3.7</v>
      </c>
      <c r="BB39" s="1">
        <v>5</v>
      </c>
      <c r="BC39" s="1">
        <v>0.8</v>
      </c>
      <c r="BD39" s="1">
        <v>-5.3</v>
      </c>
      <c r="BE39" s="1">
        <v>2</v>
      </c>
      <c r="BF39" s="1">
        <v>-0.4</v>
      </c>
      <c r="BG39" s="1">
        <v>1.1000000000000001</v>
      </c>
      <c r="BH39" s="1">
        <v>1.1000000000000001</v>
      </c>
      <c r="BI39" s="1">
        <v>-0.5</v>
      </c>
      <c r="BJ39" s="1">
        <v>-1.8</v>
      </c>
      <c r="BK39" s="1">
        <v>-10</v>
      </c>
      <c r="BL39" s="1">
        <v>-15.3</v>
      </c>
      <c r="BM39" s="1">
        <v>8.4</v>
      </c>
      <c r="BN39" s="1">
        <v>1.2</v>
      </c>
      <c r="BO39" s="1">
        <v>5.4</v>
      </c>
      <c r="BP39" s="1">
        <v>2.8</v>
      </c>
      <c r="BQ39" s="1">
        <v>2.1</v>
      </c>
      <c r="BR39" s="47" t="s">
        <v>457</v>
      </c>
      <c r="BS39" s="40"/>
      <c r="BT39" s="40"/>
    </row>
    <row r="40" spans="1:72" ht="12.75" customHeight="1" x14ac:dyDescent="0.25">
      <c r="A40" s="12" t="s">
        <v>84</v>
      </c>
      <c r="B40" s="4" t="s">
        <v>85</v>
      </c>
      <c r="C40" s="1">
        <v>-8</v>
      </c>
      <c r="D40" s="1">
        <v>8.5</v>
      </c>
      <c r="E40" s="1">
        <v>15.4</v>
      </c>
      <c r="F40" s="1">
        <v>0.5</v>
      </c>
      <c r="G40" s="1">
        <v>1.3</v>
      </c>
      <c r="H40" s="1">
        <v>2.5</v>
      </c>
      <c r="I40" s="1">
        <v>6.5</v>
      </c>
      <c r="J40" s="1">
        <v>10</v>
      </c>
      <c r="K40" s="1">
        <v>3.8</v>
      </c>
      <c r="L40" s="1">
        <v>-2.2000000000000002</v>
      </c>
      <c r="M40" s="1">
        <v>-1.4</v>
      </c>
      <c r="N40" s="1">
        <v>10.3</v>
      </c>
      <c r="O40" s="1">
        <v>1.6</v>
      </c>
      <c r="P40" s="1">
        <v>2.9</v>
      </c>
      <c r="Q40" s="1">
        <v>5.6</v>
      </c>
      <c r="R40" s="1">
        <v>5.3</v>
      </c>
      <c r="S40" s="1">
        <v>8</v>
      </c>
      <c r="T40" s="1">
        <v>14</v>
      </c>
      <c r="U40" s="1">
        <v>7.5</v>
      </c>
      <c r="V40" s="1">
        <v>2.4</v>
      </c>
      <c r="W40" s="1">
        <v>3</v>
      </c>
      <c r="X40" s="1">
        <v>3.2</v>
      </c>
      <c r="Y40" s="1">
        <v>7</v>
      </c>
      <c r="Z40" s="1">
        <v>10.5</v>
      </c>
      <c r="AA40" s="1">
        <v>12</v>
      </c>
      <c r="AB40" s="1">
        <v>3.1</v>
      </c>
      <c r="AC40" s="1">
        <v>6.5</v>
      </c>
      <c r="AD40" s="1">
        <v>0.4</v>
      </c>
      <c r="AE40" s="1">
        <v>17</v>
      </c>
      <c r="AF40" s="1">
        <v>13.7</v>
      </c>
      <c r="AG40" s="1">
        <v>3.2</v>
      </c>
      <c r="AH40" s="1">
        <v>6.2</v>
      </c>
      <c r="AI40" s="1">
        <v>12.7</v>
      </c>
      <c r="AJ40" s="1">
        <v>2.4</v>
      </c>
      <c r="AK40" s="1">
        <v>-7</v>
      </c>
      <c r="AL40" s="1">
        <v>-2</v>
      </c>
      <c r="AM40" s="1">
        <v>14</v>
      </c>
      <c r="AN40" s="1">
        <v>7</v>
      </c>
      <c r="AO40" s="1">
        <v>9.6999999999999993</v>
      </c>
      <c r="AP40" s="1">
        <v>3.7</v>
      </c>
      <c r="AQ40" s="1">
        <v>5.9</v>
      </c>
      <c r="AR40" s="1">
        <v>4.9000000000000004</v>
      </c>
      <c r="AS40" s="1">
        <v>2.5</v>
      </c>
      <c r="AT40" s="1">
        <v>1.1000000000000001</v>
      </c>
      <c r="AU40" s="1">
        <v>5.6</v>
      </c>
      <c r="AV40" s="1">
        <v>5.5</v>
      </c>
      <c r="AW40" s="1">
        <v>5.8</v>
      </c>
      <c r="AX40" s="1">
        <v>4.8</v>
      </c>
      <c r="AY40" s="1">
        <v>6.4</v>
      </c>
      <c r="AZ40" s="1">
        <v>8.1999999999999993</v>
      </c>
      <c r="BA40" s="1">
        <v>4.5999999999999996</v>
      </c>
      <c r="BB40" s="1">
        <v>6.8</v>
      </c>
      <c r="BC40" s="1">
        <v>5.7</v>
      </c>
      <c r="BD40" s="1">
        <v>-0.5</v>
      </c>
      <c r="BE40" s="1">
        <v>3.8</v>
      </c>
      <c r="BF40" s="1">
        <v>3.8</v>
      </c>
      <c r="BG40" s="1">
        <v>7.2</v>
      </c>
      <c r="BH40" s="1">
        <v>6.2</v>
      </c>
      <c r="BI40" s="1">
        <v>3.5</v>
      </c>
      <c r="BJ40" s="1">
        <v>3.7</v>
      </c>
      <c r="BK40" s="1">
        <v>0</v>
      </c>
      <c r="BL40" s="1">
        <v>-20.6</v>
      </c>
      <c r="BM40" s="1">
        <v>12.2</v>
      </c>
      <c r="BN40" s="1">
        <v>5.9</v>
      </c>
      <c r="BO40" s="1">
        <v>3.7</v>
      </c>
      <c r="BP40" s="1">
        <v>2.5</v>
      </c>
      <c r="BQ40" s="1">
        <v>4.4000000000000004</v>
      </c>
      <c r="BR40" s="47">
        <v>-0.6</v>
      </c>
      <c r="BS40" s="40"/>
      <c r="BT40" s="40"/>
    </row>
    <row r="41" spans="1:72" ht="12.75" customHeight="1" x14ac:dyDescent="0.25">
      <c r="A41" s="12" t="s">
        <v>86</v>
      </c>
      <c r="B41" s="4" t="s">
        <v>87</v>
      </c>
      <c r="C41" s="1">
        <v>2.1</v>
      </c>
      <c r="D41" s="1">
        <v>2.4</v>
      </c>
      <c r="E41" s="1">
        <v>13.5</v>
      </c>
      <c r="F41" s="1">
        <v>-1.3</v>
      </c>
      <c r="G41" s="1">
        <v>1.7</v>
      </c>
      <c r="H41" s="1">
        <v>5</v>
      </c>
      <c r="I41" s="1">
        <v>-1.4</v>
      </c>
      <c r="J41" s="1">
        <v>9.4</v>
      </c>
      <c r="K41" s="1">
        <v>1</v>
      </c>
      <c r="L41" s="1">
        <v>2.6</v>
      </c>
      <c r="M41" s="1">
        <v>-1.7</v>
      </c>
      <c r="N41" s="1">
        <v>6.7</v>
      </c>
      <c r="O41" s="1">
        <v>1.6</v>
      </c>
      <c r="P41" s="1">
        <v>-1.6</v>
      </c>
      <c r="Q41" s="1">
        <v>7.9</v>
      </c>
      <c r="R41" s="1">
        <v>4.2</v>
      </c>
      <c r="S41" s="1">
        <v>2</v>
      </c>
      <c r="T41" s="1">
        <v>6.1</v>
      </c>
      <c r="U41" s="1">
        <v>3.4</v>
      </c>
      <c r="V41" s="1">
        <v>-2.5</v>
      </c>
      <c r="W41" s="1">
        <v>1.7</v>
      </c>
      <c r="X41" s="1">
        <v>-1.6</v>
      </c>
      <c r="Y41" s="1">
        <v>0.7</v>
      </c>
      <c r="Z41" s="1">
        <v>2.2000000000000002</v>
      </c>
      <c r="AA41" s="1">
        <v>6.5</v>
      </c>
      <c r="AB41" s="1">
        <v>1.9</v>
      </c>
      <c r="AC41" s="1">
        <v>2.8</v>
      </c>
      <c r="AD41" s="1">
        <v>-8.4</v>
      </c>
      <c r="AE41" s="1">
        <v>15.3</v>
      </c>
      <c r="AF41" s="1">
        <v>5.2</v>
      </c>
      <c r="AG41" s="1">
        <v>0.4</v>
      </c>
      <c r="AH41" s="1">
        <v>-1.7</v>
      </c>
      <c r="AI41" s="1">
        <v>12.8</v>
      </c>
      <c r="AJ41" s="1">
        <v>-3.9</v>
      </c>
      <c r="AK41" s="1">
        <v>-5.6</v>
      </c>
      <c r="AL41" s="1">
        <v>2.4</v>
      </c>
      <c r="AM41" s="1">
        <v>3.8</v>
      </c>
      <c r="AN41" s="1">
        <v>9.5</v>
      </c>
      <c r="AO41" s="1">
        <v>1.8</v>
      </c>
      <c r="AP41" s="1">
        <v>8.1999999999999993</v>
      </c>
      <c r="AQ41" s="1">
        <v>5</v>
      </c>
      <c r="AR41" s="1">
        <v>2.8</v>
      </c>
      <c r="AS41" s="1">
        <v>2</v>
      </c>
      <c r="AT41" s="1">
        <v>-1.2</v>
      </c>
      <c r="AU41" s="1">
        <v>4.4000000000000004</v>
      </c>
      <c r="AV41" s="1">
        <v>4.8</v>
      </c>
      <c r="AW41" s="1">
        <v>7.2</v>
      </c>
      <c r="AX41" s="1">
        <v>4.4000000000000004</v>
      </c>
      <c r="AY41" s="1">
        <v>5.5</v>
      </c>
      <c r="AZ41" s="1">
        <v>4.5999999999999996</v>
      </c>
      <c r="BA41" s="1">
        <v>4.7</v>
      </c>
      <c r="BB41" s="1">
        <v>5.8</v>
      </c>
      <c r="BC41" s="1">
        <v>2.5</v>
      </c>
      <c r="BD41" s="1">
        <v>-0.6</v>
      </c>
      <c r="BE41" s="1">
        <v>5.0999999999999996</v>
      </c>
      <c r="BF41" s="1">
        <v>6</v>
      </c>
      <c r="BG41" s="1">
        <v>5</v>
      </c>
      <c r="BH41" s="1">
        <v>1.5</v>
      </c>
      <c r="BI41" s="1">
        <v>1.8</v>
      </c>
      <c r="BJ41" s="1">
        <v>-0.6</v>
      </c>
      <c r="BK41" s="1">
        <v>-5.3</v>
      </c>
      <c r="BL41" s="1">
        <v>-4.9000000000000004</v>
      </c>
      <c r="BM41" s="1">
        <v>7.5</v>
      </c>
      <c r="BN41" s="1">
        <v>1</v>
      </c>
      <c r="BO41" s="1">
        <v>3.8</v>
      </c>
      <c r="BP41" s="1">
        <v>3.2</v>
      </c>
      <c r="BQ41" s="1">
        <v>1.2</v>
      </c>
      <c r="BR41" s="47">
        <v>2.6</v>
      </c>
      <c r="BS41" s="40"/>
      <c r="BT41" s="40"/>
    </row>
    <row r="42" spans="1:72" ht="12.75" customHeight="1" x14ac:dyDescent="0.25">
      <c r="A42" s="12" t="s">
        <v>88</v>
      </c>
      <c r="B42" s="3" t="s">
        <v>206</v>
      </c>
      <c r="C42" s="1" t="s">
        <v>281</v>
      </c>
      <c r="D42" s="1" t="s">
        <v>281</v>
      </c>
      <c r="E42" s="1" t="s">
        <v>281</v>
      </c>
      <c r="F42" s="1" t="s">
        <v>281</v>
      </c>
      <c r="G42" s="1" t="s">
        <v>281</v>
      </c>
      <c r="H42" s="1" t="s">
        <v>281</v>
      </c>
      <c r="I42" s="1" t="s">
        <v>281</v>
      </c>
      <c r="J42" s="1" t="s">
        <v>281</v>
      </c>
      <c r="K42" s="1" t="s">
        <v>281</v>
      </c>
      <c r="L42" s="1" t="s">
        <v>281</v>
      </c>
      <c r="M42" s="1" t="s">
        <v>281</v>
      </c>
      <c r="N42" s="1" t="s">
        <v>281</v>
      </c>
      <c r="O42" s="1" t="s">
        <v>281</v>
      </c>
      <c r="P42" s="1" t="s">
        <v>281</v>
      </c>
      <c r="Q42" s="1" t="s">
        <v>281</v>
      </c>
      <c r="R42" s="1" t="s">
        <v>281</v>
      </c>
      <c r="S42" s="1" t="s">
        <v>281</v>
      </c>
      <c r="T42" s="1" t="s">
        <v>281</v>
      </c>
      <c r="U42" s="1" t="s">
        <v>281</v>
      </c>
      <c r="V42" s="1" t="s">
        <v>281</v>
      </c>
      <c r="W42" s="1" t="s">
        <v>281</v>
      </c>
      <c r="X42" s="1" t="s">
        <v>281</v>
      </c>
      <c r="Y42" s="1" t="s">
        <v>281</v>
      </c>
      <c r="Z42" s="1" t="s">
        <v>281</v>
      </c>
      <c r="AA42" s="1" t="s">
        <v>281</v>
      </c>
      <c r="AB42" s="1" t="s">
        <v>281</v>
      </c>
      <c r="AC42" s="1" t="s">
        <v>281</v>
      </c>
      <c r="AD42" s="1" t="s">
        <v>281</v>
      </c>
      <c r="AE42" s="1" t="s">
        <v>281</v>
      </c>
      <c r="AF42" s="1" t="s">
        <v>281</v>
      </c>
      <c r="AG42" s="1" t="s">
        <v>281</v>
      </c>
      <c r="AH42" s="1" t="s">
        <v>281</v>
      </c>
      <c r="AI42" s="1" t="s">
        <v>281</v>
      </c>
      <c r="AJ42" s="1" t="s">
        <v>281</v>
      </c>
      <c r="AK42" s="1" t="s">
        <v>281</v>
      </c>
      <c r="AL42" s="1" t="s">
        <v>281</v>
      </c>
      <c r="AM42" s="1" t="s">
        <v>281</v>
      </c>
      <c r="AN42" s="1" t="s">
        <v>281</v>
      </c>
      <c r="AO42" s="1" t="s">
        <v>281</v>
      </c>
      <c r="AP42" s="1" t="s">
        <v>281</v>
      </c>
      <c r="AQ42" s="1" t="s">
        <v>281</v>
      </c>
      <c r="AR42" s="1" t="s">
        <v>281</v>
      </c>
      <c r="AS42" s="1" t="s">
        <v>281</v>
      </c>
      <c r="AT42" s="1" t="s">
        <v>281</v>
      </c>
      <c r="AU42" s="1" t="s">
        <v>281</v>
      </c>
      <c r="AV42" s="1" t="s">
        <v>281</v>
      </c>
      <c r="AW42" s="1" t="s">
        <v>281</v>
      </c>
      <c r="AX42" s="1" t="s">
        <v>281</v>
      </c>
      <c r="AY42" s="1" t="s">
        <v>281</v>
      </c>
      <c r="AZ42" s="1" t="s">
        <v>281</v>
      </c>
      <c r="BA42" s="1">
        <v>-0.6</v>
      </c>
      <c r="BB42" s="1">
        <v>8.5</v>
      </c>
      <c r="BC42" s="1">
        <v>-2.7</v>
      </c>
      <c r="BD42" s="1">
        <v>-7.6</v>
      </c>
      <c r="BE42" s="1">
        <v>10.5</v>
      </c>
      <c r="BF42" s="1">
        <v>0.4</v>
      </c>
      <c r="BG42" s="1">
        <v>2.8</v>
      </c>
      <c r="BH42" s="1">
        <v>-5</v>
      </c>
      <c r="BI42" s="1">
        <v>-2.8</v>
      </c>
      <c r="BJ42" s="1">
        <v>-0.7</v>
      </c>
      <c r="BK42" s="1">
        <v>-11.4</v>
      </c>
      <c r="BL42" s="1">
        <v>-19.100000000000001</v>
      </c>
      <c r="BM42" s="1">
        <v>30.6</v>
      </c>
      <c r="BN42" s="1">
        <v>-0.2</v>
      </c>
      <c r="BO42" s="1">
        <v>13.6</v>
      </c>
      <c r="BP42" s="1">
        <v>4.8</v>
      </c>
      <c r="BQ42" s="1">
        <v>0.9</v>
      </c>
      <c r="BR42" s="47" t="s">
        <v>460</v>
      </c>
      <c r="BS42" s="40"/>
      <c r="BT42" s="40"/>
    </row>
    <row r="43" spans="1:72" ht="12.75" customHeight="1" x14ac:dyDescent="0.25">
      <c r="A43" s="12" t="s">
        <v>90</v>
      </c>
      <c r="B43" s="3" t="s">
        <v>207</v>
      </c>
      <c r="C43" s="1" t="s">
        <v>281</v>
      </c>
      <c r="D43" s="1" t="s">
        <v>281</v>
      </c>
      <c r="E43" s="1" t="s">
        <v>281</v>
      </c>
      <c r="F43" s="1" t="s">
        <v>281</v>
      </c>
      <c r="G43" s="1" t="s">
        <v>281</v>
      </c>
      <c r="H43" s="1" t="s">
        <v>281</v>
      </c>
      <c r="I43" s="1" t="s">
        <v>281</v>
      </c>
      <c r="J43" s="1" t="s">
        <v>281</v>
      </c>
      <c r="K43" s="1" t="s">
        <v>281</v>
      </c>
      <c r="L43" s="1" t="s">
        <v>281</v>
      </c>
      <c r="M43" s="1" t="s">
        <v>281</v>
      </c>
      <c r="N43" s="1" t="s">
        <v>281</v>
      </c>
      <c r="O43" s="1" t="s">
        <v>281</v>
      </c>
      <c r="P43" s="1" t="s">
        <v>281</v>
      </c>
      <c r="Q43" s="1" t="s">
        <v>281</v>
      </c>
      <c r="R43" s="1" t="s">
        <v>281</v>
      </c>
      <c r="S43" s="1" t="s">
        <v>281</v>
      </c>
      <c r="T43" s="1" t="s">
        <v>281</v>
      </c>
      <c r="U43" s="1" t="s">
        <v>281</v>
      </c>
      <c r="V43" s="1" t="s">
        <v>281</v>
      </c>
      <c r="W43" s="1" t="s">
        <v>281</v>
      </c>
      <c r="X43" s="1" t="s">
        <v>281</v>
      </c>
      <c r="Y43" s="1" t="s">
        <v>281</v>
      </c>
      <c r="Z43" s="1" t="s">
        <v>281</v>
      </c>
      <c r="AA43" s="1" t="s">
        <v>281</v>
      </c>
      <c r="AB43" s="1" t="s">
        <v>281</v>
      </c>
      <c r="AC43" s="1" t="s">
        <v>281</v>
      </c>
      <c r="AD43" s="1" t="s">
        <v>281</v>
      </c>
      <c r="AE43" s="1" t="s">
        <v>281</v>
      </c>
      <c r="AF43" s="1" t="s">
        <v>281</v>
      </c>
      <c r="AG43" s="1" t="s">
        <v>281</v>
      </c>
      <c r="AH43" s="1" t="s">
        <v>281</v>
      </c>
      <c r="AI43" s="1" t="s">
        <v>281</v>
      </c>
      <c r="AJ43" s="1" t="s">
        <v>281</v>
      </c>
      <c r="AK43" s="1" t="s">
        <v>281</v>
      </c>
      <c r="AL43" s="1" t="s">
        <v>281</v>
      </c>
      <c r="AM43" s="1" t="s">
        <v>281</v>
      </c>
      <c r="AN43" s="1" t="s">
        <v>281</v>
      </c>
      <c r="AO43" s="1" t="s">
        <v>281</v>
      </c>
      <c r="AP43" s="1" t="s">
        <v>281</v>
      </c>
      <c r="AQ43" s="1" t="s">
        <v>281</v>
      </c>
      <c r="AR43" s="1" t="s">
        <v>281</v>
      </c>
      <c r="AS43" s="1" t="s">
        <v>281</v>
      </c>
      <c r="AT43" s="1" t="s">
        <v>281</v>
      </c>
      <c r="AU43" s="1" t="s">
        <v>281</v>
      </c>
      <c r="AV43" s="1" t="s">
        <v>281</v>
      </c>
      <c r="AW43" s="1" t="s">
        <v>281</v>
      </c>
      <c r="AX43" s="1" t="s">
        <v>281</v>
      </c>
      <c r="AY43" s="1" t="s">
        <v>281</v>
      </c>
      <c r="AZ43" s="1" t="s">
        <v>281</v>
      </c>
      <c r="BA43" s="1">
        <v>1.6</v>
      </c>
      <c r="BB43" s="1">
        <v>3.1</v>
      </c>
      <c r="BC43" s="1">
        <v>-1.8</v>
      </c>
      <c r="BD43" s="1">
        <v>2.8</v>
      </c>
      <c r="BE43" s="1">
        <v>-1.1000000000000001</v>
      </c>
      <c r="BF43" s="1">
        <v>-0.4</v>
      </c>
      <c r="BG43" s="1">
        <v>1.1000000000000001</v>
      </c>
      <c r="BH43" s="1">
        <v>-2</v>
      </c>
      <c r="BI43" s="1">
        <v>2.4</v>
      </c>
      <c r="BJ43" s="1">
        <v>-1.4</v>
      </c>
      <c r="BK43" s="1">
        <v>-2.1</v>
      </c>
      <c r="BL43" s="1">
        <v>-3.1</v>
      </c>
      <c r="BM43" s="1">
        <v>6.1</v>
      </c>
      <c r="BN43" s="1">
        <v>-1.1000000000000001</v>
      </c>
      <c r="BO43" s="1">
        <v>-1.8</v>
      </c>
      <c r="BP43" s="1">
        <v>-0.1</v>
      </c>
      <c r="BQ43" s="1">
        <v>0.9</v>
      </c>
      <c r="BR43" s="47" t="s">
        <v>461</v>
      </c>
      <c r="BS43" s="40"/>
      <c r="BT43" s="40"/>
    </row>
    <row r="44" spans="1:72" ht="12.75" customHeight="1" x14ac:dyDescent="0.25">
      <c r="A44" s="12" t="s">
        <v>92</v>
      </c>
      <c r="B44" s="3" t="s">
        <v>208</v>
      </c>
      <c r="C44" s="1" t="s">
        <v>281</v>
      </c>
      <c r="D44" s="1" t="s">
        <v>281</v>
      </c>
      <c r="E44" s="1" t="s">
        <v>281</v>
      </c>
      <c r="F44" s="1" t="s">
        <v>281</v>
      </c>
      <c r="G44" s="1" t="s">
        <v>281</v>
      </c>
      <c r="H44" s="1" t="s">
        <v>281</v>
      </c>
      <c r="I44" s="1" t="s">
        <v>281</v>
      </c>
      <c r="J44" s="1" t="s">
        <v>281</v>
      </c>
      <c r="K44" s="1" t="s">
        <v>281</v>
      </c>
      <c r="L44" s="1" t="s">
        <v>281</v>
      </c>
      <c r="M44" s="1" t="s">
        <v>281</v>
      </c>
      <c r="N44" s="1" t="s">
        <v>281</v>
      </c>
      <c r="O44" s="1" t="s">
        <v>281</v>
      </c>
      <c r="P44" s="1" t="s">
        <v>281</v>
      </c>
      <c r="Q44" s="1" t="s">
        <v>281</v>
      </c>
      <c r="R44" s="1" t="s">
        <v>281</v>
      </c>
      <c r="S44" s="1" t="s">
        <v>281</v>
      </c>
      <c r="T44" s="1" t="s">
        <v>281</v>
      </c>
      <c r="U44" s="1" t="s">
        <v>281</v>
      </c>
      <c r="V44" s="1" t="s">
        <v>281</v>
      </c>
      <c r="W44" s="1" t="s">
        <v>281</v>
      </c>
      <c r="X44" s="1" t="s">
        <v>281</v>
      </c>
      <c r="Y44" s="1" t="s">
        <v>281</v>
      </c>
      <c r="Z44" s="1" t="s">
        <v>281</v>
      </c>
      <c r="AA44" s="1" t="s">
        <v>281</v>
      </c>
      <c r="AB44" s="1" t="s">
        <v>281</v>
      </c>
      <c r="AC44" s="1" t="s">
        <v>281</v>
      </c>
      <c r="AD44" s="1" t="s">
        <v>281</v>
      </c>
      <c r="AE44" s="1" t="s">
        <v>281</v>
      </c>
      <c r="AF44" s="1" t="s">
        <v>281</v>
      </c>
      <c r="AG44" s="1" t="s">
        <v>281</v>
      </c>
      <c r="AH44" s="1" t="s">
        <v>281</v>
      </c>
      <c r="AI44" s="1" t="s">
        <v>281</v>
      </c>
      <c r="AJ44" s="1" t="s">
        <v>281</v>
      </c>
      <c r="AK44" s="1" t="s">
        <v>281</v>
      </c>
      <c r="AL44" s="1" t="s">
        <v>281</v>
      </c>
      <c r="AM44" s="1" t="s">
        <v>281</v>
      </c>
      <c r="AN44" s="1" t="s">
        <v>281</v>
      </c>
      <c r="AO44" s="1" t="s">
        <v>281</v>
      </c>
      <c r="AP44" s="1" t="s">
        <v>281</v>
      </c>
      <c r="AQ44" s="1" t="s">
        <v>281</v>
      </c>
      <c r="AR44" s="1" t="s">
        <v>281</v>
      </c>
      <c r="AS44" s="1" t="s">
        <v>281</v>
      </c>
      <c r="AT44" s="1" t="s">
        <v>281</v>
      </c>
      <c r="AU44" s="1" t="s">
        <v>281</v>
      </c>
      <c r="AV44" s="1" t="s">
        <v>281</v>
      </c>
      <c r="AW44" s="1" t="s">
        <v>281</v>
      </c>
      <c r="AX44" s="1" t="s">
        <v>281</v>
      </c>
      <c r="AY44" s="1" t="s">
        <v>281</v>
      </c>
      <c r="AZ44" s="1" t="s">
        <v>281</v>
      </c>
      <c r="BA44" s="1">
        <v>6.2</v>
      </c>
      <c r="BB44" s="1">
        <v>6.9</v>
      </c>
      <c r="BC44" s="1">
        <v>3.3</v>
      </c>
      <c r="BD44" s="1">
        <v>1.6</v>
      </c>
      <c r="BE44" s="1">
        <v>2.7</v>
      </c>
      <c r="BF44" s="1">
        <v>16.3</v>
      </c>
      <c r="BG44" s="1">
        <v>7.2</v>
      </c>
      <c r="BH44" s="1">
        <v>4.5</v>
      </c>
      <c r="BI44" s="1">
        <v>1.2</v>
      </c>
      <c r="BJ44" s="1">
        <v>4.0999999999999996</v>
      </c>
      <c r="BK44" s="1">
        <v>-0.4</v>
      </c>
      <c r="BL44" s="1">
        <v>7.3</v>
      </c>
      <c r="BM44" s="1">
        <v>-2.7</v>
      </c>
      <c r="BN44" s="1">
        <v>-2.2000000000000002</v>
      </c>
      <c r="BO44" s="1">
        <v>-6.5</v>
      </c>
      <c r="BP44" s="1">
        <v>1.1000000000000001</v>
      </c>
      <c r="BQ44" s="1">
        <v>1.5</v>
      </c>
      <c r="BR44" s="47" t="s">
        <v>462</v>
      </c>
      <c r="BS44" s="40"/>
      <c r="BT44" s="40"/>
    </row>
    <row r="45" spans="1:72" ht="12.75" customHeight="1" x14ac:dyDescent="0.25">
      <c r="A45" s="12" t="s">
        <v>94</v>
      </c>
      <c r="B45" s="3" t="s">
        <v>209</v>
      </c>
      <c r="C45" s="1" t="s">
        <v>281</v>
      </c>
      <c r="D45" s="1" t="s">
        <v>281</v>
      </c>
      <c r="E45" s="1" t="s">
        <v>281</v>
      </c>
      <c r="F45" s="1" t="s">
        <v>281</v>
      </c>
      <c r="G45" s="1" t="s">
        <v>281</v>
      </c>
      <c r="H45" s="1" t="s">
        <v>281</v>
      </c>
      <c r="I45" s="1" t="s">
        <v>281</v>
      </c>
      <c r="J45" s="1" t="s">
        <v>281</v>
      </c>
      <c r="K45" s="1" t="s">
        <v>281</v>
      </c>
      <c r="L45" s="1" t="s">
        <v>281</v>
      </c>
      <c r="M45" s="1" t="s">
        <v>281</v>
      </c>
      <c r="N45" s="1" t="s">
        <v>281</v>
      </c>
      <c r="O45" s="1" t="s">
        <v>281</v>
      </c>
      <c r="P45" s="1" t="s">
        <v>281</v>
      </c>
      <c r="Q45" s="1" t="s">
        <v>281</v>
      </c>
      <c r="R45" s="1" t="s">
        <v>281</v>
      </c>
      <c r="S45" s="1" t="s">
        <v>281</v>
      </c>
      <c r="T45" s="1" t="s">
        <v>281</v>
      </c>
      <c r="U45" s="1" t="s">
        <v>281</v>
      </c>
      <c r="V45" s="1" t="s">
        <v>281</v>
      </c>
      <c r="W45" s="1" t="s">
        <v>281</v>
      </c>
      <c r="X45" s="1" t="s">
        <v>281</v>
      </c>
      <c r="Y45" s="1" t="s">
        <v>281</v>
      </c>
      <c r="Z45" s="1" t="s">
        <v>281</v>
      </c>
      <c r="AA45" s="1" t="s">
        <v>281</v>
      </c>
      <c r="AB45" s="1" t="s">
        <v>281</v>
      </c>
      <c r="AC45" s="1" t="s">
        <v>281</v>
      </c>
      <c r="AD45" s="1" t="s">
        <v>281</v>
      </c>
      <c r="AE45" s="1" t="s">
        <v>281</v>
      </c>
      <c r="AF45" s="1" t="s">
        <v>281</v>
      </c>
      <c r="AG45" s="1" t="s">
        <v>281</v>
      </c>
      <c r="AH45" s="1" t="s">
        <v>281</v>
      </c>
      <c r="AI45" s="1" t="s">
        <v>281</v>
      </c>
      <c r="AJ45" s="1" t="s">
        <v>281</v>
      </c>
      <c r="AK45" s="1" t="s">
        <v>281</v>
      </c>
      <c r="AL45" s="1" t="s">
        <v>281</v>
      </c>
      <c r="AM45" s="1" t="s">
        <v>281</v>
      </c>
      <c r="AN45" s="1" t="s">
        <v>281</v>
      </c>
      <c r="AO45" s="1" t="s">
        <v>281</v>
      </c>
      <c r="AP45" s="1" t="s">
        <v>281</v>
      </c>
      <c r="AQ45" s="1" t="s">
        <v>281</v>
      </c>
      <c r="AR45" s="1" t="s">
        <v>281</v>
      </c>
      <c r="AS45" s="1" t="s">
        <v>281</v>
      </c>
      <c r="AT45" s="1" t="s">
        <v>281</v>
      </c>
      <c r="AU45" s="1" t="s">
        <v>281</v>
      </c>
      <c r="AV45" s="1" t="s">
        <v>281</v>
      </c>
      <c r="AW45" s="1" t="s">
        <v>281</v>
      </c>
      <c r="AX45" s="1" t="s">
        <v>281</v>
      </c>
      <c r="AY45" s="1" t="s">
        <v>281</v>
      </c>
      <c r="AZ45" s="1" t="s">
        <v>281</v>
      </c>
      <c r="BA45" s="1">
        <v>7.3</v>
      </c>
      <c r="BB45" s="1">
        <v>5.3</v>
      </c>
      <c r="BC45" s="1">
        <v>5.7</v>
      </c>
      <c r="BD45" s="1">
        <v>0.5</v>
      </c>
      <c r="BE45" s="1">
        <v>5.7</v>
      </c>
      <c r="BF45" s="1">
        <v>7.5</v>
      </c>
      <c r="BG45" s="1">
        <v>6.3</v>
      </c>
      <c r="BH45" s="1">
        <v>3.8</v>
      </c>
      <c r="BI45" s="1">
        <v>3.3</v>
      </c>
      <c r="BJ45" s="1">
        <v>-1.6</v>
      </c>
      <c r="BK45" s="1">
        <v>-5.6</v>
      </c>
      <c r="BL45" s="1">
        <v>-5.0999999999999996</v>
      </c>
      <c r="BM45" s="1">
        <v>5.8</v>
      </c>
      <c r="BN45" s="1">
        <v>3</v>
      </c>
      <c r="BO45" s="1">
        <v>5.7</v>
      </c>
      <c r="BP45" s="1">
        <v>4.2</v>
      </c>
      <c r="BQ45" s="1">
        <v>1.2</v>
      </c>
      <c r="BR45" s="47" t="s">
        <v>463</v>
      </c>
      <c r="BS45" s="40"/>
      <c r="BT45" s="40"/>
    </row>
    <row r="46" spans="1:72" ht="12.75" customHeight="1" x14ac:dyDescent="0.25">
      <c r="A46" s="12" t="s">
        <v>96</v>
      </c>
      <c r="B46" s="4" t="s">
        <v>89</v>
      </c>
      <c r="C46" s="1">
        <v>-2.5</v>
      </c>
      <c r="D46" s="1">
        <v>5.7</v>
      </c>
      <c r="E46" s="1">
        <v>18.2</v>
      </c>
      <c r="F46" s="1">
        <v>5.5</v>
      </c>
      <c r="G46" s="1">
        <v>4</v>
      </c>
      <c r="H46" s="1">
        <v>5.2</v>
      </c>
      <c r="I46" s="1">
        <v>-9.3000000000000007</v>
      </c>
      <c r="J46" s="1">
        <v>6.1</v>
      </c>
      <c r="K46" s="1">
        <v>7.1</v>
      </c>
      <c r="L46" s="1">
        <v>-1.8</v>
      </c>
      <c r="M46" s="1">
        <v>-3.2</v>
      </c>
      <c r="N46" s="1">
        <v>8.9</v>
      </c>
      <c r="O46" s="1">
        <v>2.7</v>
      </c>
      <c r="P46" s="1">
        <v>1.7</v>
      </c>
      <c r="Q46" s="1">
        <v>6.7</v>
      </c>
      <c r="R46" s="1">
        <v>9</v>
      </c>
      <c r="S46" s="1">
        <v>7</v>
      </c>
      <c r="T46" s="1">
        <v>5</v>
      </c>
      <c r="U46" s="1">
        <v>7</v>
      </c>
      <c r="V46" s="1">
        <v>3.5</v>
      </c>
      <c r="W46" s="1">
        <v>4.0999999999999996</v>
      </c>
      <c r="X46" s="1">
        <v>5.9</v>
      </c>
      <c r="Y46" s="1">
        <v>2.8</v>
      </c>
      <c r="Z46" s="1">
        <v>0.1</v>
      </c>
      <c r="AA46" s="1">
        <v>5.2</v>
      </c>
      <c r="AB46" s="1">
        <v>7</v>
      </c>
      <c r="AC46" s="1">
        <v>3.6</v>
      </c>
      <c r="AD46" s="1">
        <v>-3.2</v>
      </c>
      <c r="AE46" s="1">
        <v>6</v>
      </c>
      <c r="AF46" s="1">
        <v>5.4</v>
      </c>
      <c r="AG46" s="1">
        <v>8</v>
      </c>
      <c r="AH46" s="1">
        <v>-1.1000000000000001</v>
      </c>
      <c r="AI46" s="1">
        <v>-1.2</v>
      </c>
      <c r="AJ46" s="1">
        <v>-6.9</v>
      </c>
      <c r="AK46" s="1">
        <v>-1.3</v>
      </c>
      <c r="AL46" s="1">
        <v>6.2</v>
      </c>
      <c r="AM46" s="1">
        <v>7.1</v>
      </c>
      <c r="AN46" s="1">
        <v>-0.3</v>
      </c>
      <c r="AO46" s="1">
        <v>2.4</v>
      </c>
      <c r="AP46" s="1">
        <v>6.5</v>
      </c>
      <c r="AQ46" s="1">
        <v>7.6</v>
      </c>
      <c r="AR46" s="1">
        <v>3.1</v>
      </c>
      <c r="AS46" s="1">
        <v>3.6</v>
      </c>
      <c r="AT46" s="1">
        <v>0.6</v>
      </c>
      <c r="AU46" s="1">
        <v>5.0999999999999996</v>
      </c>
      <c r="AV46" s="1">
        <v>2.9</v>
      </c>
      <c r="AW46" s="1">
        <v>5.9</v>
      </c>
      <c r="AX46" s="1">
        <v>3.6</v>
      </c>
      <c r="AY46" s="1">
        <v>4.7</v>
      </c>
      <c r="AZ46" s="1">
        <v>4.3</v>
      </c>
      <c r="BA46" s="1">
        <v>4</v>
      </c>
      <c r="BB46" s="1">
        <v>2.5</v>
      </c>
      <c r="BC46" s="1">
        <v>0.1</v>
      </c>
      <c r="BD46" s="1">
        <v>-5</v>
      </c>
      <c r="BE46" s="1">
        <v>-0.8</v>
      </c>
      <c r="BF46" s="1">
        <v>2.8</v>
      </c>
      <c r="BG46" s="1">
        <v>7.3</v>
      </c>
      <c r="BH46" s="1">
        <v>4</v>
      </c>
      <c r="BI46" s="1">
        <v>4.5999999999999996</v>
      </c>
      <c r="BJ46" s="1">
        <v>3</v>
      </c>
      <c r="BK46" s="1">
        <v>-2.2000000000000002</v>
      </c>
      <c r="BL46" s="1">
        <v>-10.9</v>
      </c>
      <c r="BM46" s="1">
        <v>5</v>
      </c>
      <c r="BN46" s="1">
        <v>3.7</v>
      </c>
      <c r="BO46" s="1">
        <v>2.4</v>
      </c>
      <c r="BP46" s="1">
        <v>1.5</v>
      </c>
      <c r="BQ46" s="1">
        <v>4.4000000000000004</v>
      </c>
      <c r="BR46" s="47">
        <v>1.9</v>
      </c>
      <c r="BS46" s="40"/>
      <c r="BT46" s="40"/>
    </row>
    <row r="47" spans="1:72" ht="12.75" customHeight="1" x14ac:dyDescent="0.25">
      <c r="A47" s="12" t="s">
        <v>98</v>
      </c>
      <c r="B47" s="3" t="s">
        <v>91</v>
      </c>
      <c r="C47" s="1" t="s">
        <v>281</v>
      </c>
      <c r="D47" s="1" t="s">
        <v>281</v>
      </c>
      <c r="E47" s="1" t="s">
        <v>281</v>
      </c>
      <c r="F47" s="1" t="s">
        <v>281</v>
      </c>
      <c r="G47" s="1" t="s">
        <v>281</v>
      </c>
      <c r="H47" s="1" t="s">
        <v>281</v>
      </c>
      <c r="I47" s="1" t="s">
        <v>281</v>
      </c>
      <c r="J47" s="1" t="s">
        <v>281</v>
      </c>
      <c r="K47" s="1" t="s">
        <v>281</v>
      </c>
      <c r="L47" s="1" t="s">
        <v>281</v>
      </c>
      <c r="M47" s="1" t="s">
        <v>281</v>
      </c>
      <c r="N47" s="1" t="s">
        <v>281</v>
      </c>
      <c r="O47" s="1" t="s">
        <v>281</v>
      </c>
      <c r="P47" s="1" t="s">
        <v>281</v>
      </c>
      <c r="Q47" s="1" t="s">
        <v>281</v>
      </c>
      <c r="R47" s="1" t="s">
        <v>281</v>
      </c>
      <c r="S47" s="1">
        <v>15.1</v>
      </c>
      <c r="T47" s="1">
        <v>17.2</v>
      </c>
      <c r="U47" s="1">
        <v>14.9</v>
      </c>
      <c r="V47" s="1">
        <v>22.2</v>
      </c>
      <c r="W47" s="1">
        <v>13</v>
      </c>
      <c r="X47" s="1">
        <v>6.8</v>
      </c>
      <c r="Y47" s="1">
        <v>-1.4</v>
      </c>
      <c r="Z47" s="1">
        <v>1.9</v>
      </c>
      <c r="AA47" s="1">
        <v>8.6999999999999993</v>
      </c>
      <c r="AB47" s="1">
        <v>7.6</v>
      </c>
      <c r="AC47" s="1">
        <v>2.1</v>
      </c>
      <c r="AD47" s="1">
        <v>-0.8</v>
      </c>
      <c r="AE47" s="1">
        <v>9.5</v>
      </c>
      <c r="AF47" s="1">
        <v>7.6</v>
      </c>
      <c r="AG47" s="1">
        <v>14.4</v>
      </c>
      <c r="AH47" s="1">
        <v>-9.8000000000000007</v>
      </c>
      <c r="AI47" s="1">
        <v>18.2</v>
      </c>
      <c r="AJ47" s="1">
        <v>-17.899999999999999</v>
      </c>
      <c r="AK47" s="1">
        <v>24.6</v>
      </c>
      <c r="AL47" s="1">
        <v>10.6</v>
      </c>
      <c r="AM47" s="1">
        <v>9.1</v>
      </c>
      <c r="AN47" s="1">
        <v>9.5</v>
      </c>
      <c r="AO47" s="1">
        <v>9.6999999999999993</v>
      </c>
      <c r="AP47" s="1">
        <v>12.2</v>
      </c>
      <c r="AQ47" s="1">
        <v>5.9</v>
      </c>
      <c r="AR47" s="1">
        <v>2.9</v>
      </c>
      <c r="AS47" s="1">
        <v>3.2</v>
      </c>
      <c r="AT47" s="1">
        <v>-3</v>
      </c>
      <c r="AU47" s="1">
        <v>3.7</v>
      </c>
      <c r="AV47" s="1">
        <v>3.1</v>
      </c>
      <c r="AW47" s="1">
        <v>6.5</v>
      </c>
      <c r="AX47" s="1">
        <v>5.6</v>
      </c>
      <c r="AY47" s="1">
        <v>7.4</v>
      </c>
      <c r="AZ47" s="1">
        <v>5.6</v>
      </c>
      <c r="BA47" s="1">
        <v>-2.6</v>
      </c>
      <c r="BB47" s="1">
        <v>-1.8</v>
      </c>
      <c r="BC47" s="1">
        <v>-6.7</v>
      </c>
      <c r="BD47" s="1">
        <v>-19.5</v>
      </c>
      <c r="BE47" s="1">
        <v>-7.8</v>
      </c>
      <c r="BF47" s="1">
        <v>6.9</v>
      </c>
      <c r="BG47" s="1">
        <v>8.8000000000000007</v>
      </c>
      <c r="BH47" s="1">
        <v>4.2</v>
      </c>
      <c r="BI47" s="1">
        <v>2.7</v>
      </c>
      <c r="BJ47" s="1">
        <v>5</v>
      </c>
      <c r="BK47" s="1">
        <v>-4</v>
      </c>
      <c r="BL47" s="1">
        <v>-10.1</v>
      </c>
      <c r="BM47" s="1">
        <v>4.9000000000000004</v>
      </c>
      <c r="BN47" s="1">
        <v>1.5</v>
      </c>
      <c r="BO47" s="1">
        <v>0.1</v>
      </c>
      <c r="BP47" s="1">
        <v>0.9</v>
      </c>
      <c r="BQ47" s="1">
        <v>2.5</v>
      </c>
      <c r="BR47" s="47" t="s">
        <v>464</v>
      </c>
      <c r="BS47" s="40"/>
      <c r="BT47" s="40"/>
    </row>
    <row r="48" spans="1:72" ht="12.75" customHeight="1" x14ac:dyDescent="0.25">
      <c r="A48" s="12" t="s">
        <v>100</v>
      </c>
      <c r="B48" s="3" t="s">
        <v>93</v>
      </c>
      <c r="C48" s="1" t="s">
        <v>281</v>
      </c>
      <c r="D48" s="1" t="s">
        <v>281</v>
      </c>
      <c r="E48" s="1" t="s">
        <v>281</v>
      </c>
      <c r="F48" s="1" t="s">
        <v>281</v>
      </c>
      <c r="G48" s="1" t="s">
        <v>281</v>
      </c>
      <c r="H48" s="1" t="s">
        <v>281</v>
      </c>
      <c r="I48" s="1" t="s">
        <v>281</v>
      </c>
      <c r="J48" s="1" t="s">
        <v>281</v>
      </c>
      <c r="K48" s="1" t="s">
        <v>281</v>
      </c>
      <c r="L48" s="1" t="s">
        <v>281</v>
      </c>
      <c r="M48" s="1" t="s">
        <v>281</v>
      </c>
      <c r="N48" s="1" t="s">
        <v>281</v>
      </c>
      <c r="O48" s="1" t="s">
        <v>281</v>
      </c>
      <c r="P48" s="1" t="s">
        <v>281</v>
      </c>
      <c r="Q48" s="1" t="s">
        <v>281</v>
      </c>
      <c r="R48" s="1" t="s">
        <v>281</v>
      </c>
      <c r="S48" s="1">
        <v>5.3</v>
      </c>
      <c r="T48" s="1">
        <v>6.5</v>
      </c>
      <c r="U48" s="1">
        <v>5.3</v>
      </c>
      <c r="V48" s="1">
        <v>-3.4</v>
      </c>
      <c r="W48" s="1">
        <v>-0.6</v>
      </c>
      <c r="X48" s="1">
        <v>-2.6</v>
      </c>
      <c r="Y48" s="1">
        <v>1.7</v>
      </c>
      <c r="Z48" s="1">
        <v>-4.5999999999999996</v>
      </c>
      <c r="AA48" s="1">
        <v>6.7</v>
      </c>
      <c r="AB48" s="1">
        <v>7.8</v>
      </c>
      <c r="AC48" s="1">
        <v>-1.3</v>
      </c>
      <c r="AD48" s="1">
        <v>-12.4</v>
      </c>
      <c r="AE48" s="1">
        <v>-4.4000000000000004</v>
      </c>
      <c r="AF48" s="1">
        <v>7.5</v>
      </c>
      <c r="AG48" s="1">
        <v>0.2</v>
      </c>
      <c r="AH48" s="1">
        <v>-0.8</v>
      </c>
      <c r="AI48" s="1">
        <v>-2.9</v>
      </c>
      <c r="AJ48" s="1">
        <v>-2.8</v>
      </c>
      <c r="AK48" s="1">
        <v>-15.7</v>
      </c>
      <c r="AL48" s="1">
        <v>-4.2</v>
      </c>
      <c r="AM48" s="1">
        <v>5.6</v>
      </c>
      <c r="AN48" s="1">
        <v>-7</v>
      </c>
      <c r="AO48" s="1">
        <v>-6.2</v>
      </c>
      <c r="AP48" s="1">
        <v>2.6</v>
      </c>
      <c r="AQ48" s="1">
        <v>5.3</v>
      </c>
      <c r="AR48" s="1">
        <v>2.5</v>
      </c>
      <c r="AS48" s="1">
        <v>1.8</v>
      </c>
      <c r="AT48" s="1">
        <v>0.5</v>
      </c>
      <c r="AU48" s="1">
        <v>3</v>
      </c>
      <c r="AV48" s="1">
        <v>-0.2</v>
      </c>
      <c r="AW48" s="1">
        <v>4.4000000000000004</v>
      </c>
      <c r="AX48" s="1">
        <v>3.6</v>
      </c>
      <c r="AY48" s="1">
        <v>0.4</v>
      </c>
      <c r="AZ48" s="1">
        <v>-0.3</v>
      </c>
      <c r="BA48" s="1">
        <v>-1.4</v>
      </c>
      <c r="BB48" s="1">
        <v>1.3</v>
      </c>
      <c r="BC48" s="1">
        <v>0.2</v>
      </c>
      <c r="BD48" s="1">
        <v>-0.5</v>
      </c>
      <c r="BE48" s="1">
        <v>-0.5</v>
      </c>
      <c r="BF48" s="1">
        <v>0.9</v>
      </c>
      <c r="BG48" s="1">
        <v>6.3</v>
      </c>
      <c r="BH48" s="1">
        <v>2.7</v>
      </c>
      <c r="BI48" s="1">
        <v>3.9</v>
      </c>
      <c r="BJ48" s="1">
        <v>0.6</v>
      </c>
      <c r="BK48" s="1">
        <v>0.8</v>
      </c>
      <c r="BL48" s="1">
        <v>-16.2</v>
      </c>
      <c r="BM48" s="1">
        <v>15.5</v>
      </c>
      <c r="BN48" s="1">
        <v>5.0999999999999996</v>
      </c>
      <c r="BO48" s="1">
        <v>-0.3</v>
      </c>
      <c r="BP48" s="1">
        <v>0</v>
      </c>
      <c r="BQ48" s="1">
        <v>6.5</v>
      </c>
      <c r="BR48" s="47" t="s">
        <v>465</v>
      </c>
      <c r="BS48" s="40"/>
      <c r="BT48" s="40"/>
    </row>
    <row r="49" spans="1:72" ht="12.75" customHeight="1" x14ac:dyDescent="0.25">
      <c r="A49" s="12" t="s">
        <v>102</v>
      </c>
      <c r="B49" s="3" t="s">
        <v>95</v>
      </c>
      <c r="C49" s="1" t="s">
        <v>281</v>
      </c>
      <c r="D49" s="1" t="s">
        <v>281</v>
      </c>
      <c r="E49" s="1" t="s">
        <v>281</v>
      </c>
      <c r="F49" s="1" t="s">
        <v>281</v>
      </c>
      <c r="G49" s="1" t="s">
        <v>281</v>
      </c>
      <c r="H49" s="1" t="s">
        <v>281</v>
      </c>
      <c r="I49" s="1" t="s">
        <v>281</v>
      </c>
      <c r="J49" s="1" t="s">
        <v>281</v>
      </c>
      <c r="K49" s="1" t="s">
        <v>281</v>
      </c>
      <c r="L49" s="1" t="s">
        <v>281</v>
      </c>
      <c r="M49" s="1" t="s">
        <v>281</v>
      </c>
      <c r="N49" s="1" t="s">
        <v>281</v>
      </c>
      <c r="O49" s="1" t="s">
        <v>281</v>
      </c>
      <c r="P49" s="1" t="s">
        <v>281</v>
      </c>
      <c r="Q49" s="1" t="s">
        <v>281</v>
      </c>
      <c r="R49" s="1" t="s">
        <v>281</v>
      </c>
      <c r="S49" s="1">
        <v>7.8</v>
      </c>
      <c r="T49" s="1">
        <v>0.2</v>
      </c>
      <c r="U49" s="1">
        <v>10.5</v>
      </c>
      <c r="V49" s="1">
        <v>2.8</v>
      </c>
      <c r="W49" s="1">
        <v>12.9</v>
      </c>
      <c r="X49" s="1">
        <v>0.9</v>
      </c>
      <c r="Y49" s="1">
        <v>8.9</v>
      </c>
      <c r="Z49" s="1">
        <v>-4</v>
      </c>
      <c r="AA49" s="1">
        <v>8.1</v>
      </c>
      <c r="AB49" s="1">
        <v>17.8</v>
      </c>
      <c r="AC49" s="1">
        <v>4.3</v>
      </c>
      <c r="AD49" s="1">
        <v>-1.6</v>
      </c>
      <c r="AE49" s="1">
        <v>21</v>
      </c>
      <c r="AF49" s="1">
        <v>13.4</v>
      </c>
      <c r="AG49" s="1">
        <v>5.4</v>
      </c>
      <c r="AH49" s="1">
        <v>1</v>
      </c>
      <c r="AI49" s="1">
        <v>-0.9</v>
      </c>
      <c r="AJ49" s="1">
        <v>5.4</v>
      </c>
      <c r="AK49" s="1">
        <v>-12.3</v>
      </c>
      <c r="AL49" s="1">
        <v>-7.5</v>
      </c>
      <c r="AM49" s="1">
        <v>-0.2</v>
      </c>
      <c r="AN49" s="1">
        <v>-6.7</v>
      </c>
      <c r="AO49" s="1">
        <v>0.1</v>
      </c>
      <c r="AP49" s="1">
        <v>-4.3</v>
      </c>
      <c r="AQ49" s="1">
        <v>7.2</v>
      </c>
      <c r="AR49" s="1">
        <v>0.6</v>
      </c>
      <c r="AS49" s="1">
        <v>4.5</v>
      </c>
      <c r="AT49" s="1">
        <v>-0.3</v>
      </c>
      <c r="AU49" s="1">
        <v>1</v>
      </c>
      <c r="AV49" s="1">
        <v>3.8</v>
      </c>
      <c r="AW49" s="1">
        <v>1.8</v>
      </c>
      <c r="AX49" s="1">
        <v>5.2</v>
      </c>
      <c r="AY49" s="1">
        <v>7.2</v>
      </c>
      <c r="AZ49" s="1">
        <v>2.8</v>
      </c>
      <c r="BA49" s="1">
        <v>-2.2999999999999998</v>
      </c>
      <c r="BB49" s="1">
        <v>-3.9</v>
      </c>
      <c r="BC49" s="1">
        <v>-2.4</v>
      </c>
      <c r="BD49" s="1">
        <v>-3.1</v>
      </c>
      <c r="BE49" s="1">
        <v>-6.4</v>
      </c>
      <c r="BF49" s="1">
        <v>6.6</v>
      </c>
      <c r="BG49" s="1">
        <v>17.8</v>
      </c>
      <c r="BH49" s="1">
        <v>2.9</v>
      </c>
      <c r="BI49" s="1">
        <v>7</v>
      </c>
      <c r="BJ49" s="1">
        <v>15.7</v>
      </c>
      <c r="BK49" s="1">
        <v>4.5999999999999996</v>
      </c>
      <c r="BL49" s="1">
        <v>4</v>
      </c>
      <c r="BM49" s="1">
        <v>0.8</v>
      </c>
      <c r="BN49" s="1">
        <v>2.1</v>
      </c>
      <c r="BO49" s="1">
        <v>5.6</v>
      </c>
      <c r="BP49" s="1">
        <v>2.5</v>
      </c>
      <c r="BQ49" s="1">
        <v>0.8</v>
      </c>
      <c r="BR49" s="47" t="s">
        <v>444</v>
      </c>
      <c r="BS49" s="40"/>
      <c r="BT49" s="40"/>
    </row>
    <row r="50" spans="1:72" ht="12.75" customHeight="1" x14ac:dyDescent="0.25">
      <c r="A50" s="12" t="s">
        <v>104</v>
      </c>
      <c r="B50" s="3" t="s">
        <v>97</v>
      </c>
      <c r="C50" s="1" t="s">
        <v>281</v>
      </c>
      <c r="D50" s="1" t="s">
        <v>281</v>
      </c>
      <c r="E50" s="1" t="s">
        <v>281</v>
      </c>
      <c r="F50" s="1" t="s">
        <v>281</v>
      </c>
      <c r="G50" s="1" t="s">
        <v>281</v>
      </c>
      <c r="H50" s="1" t="s">
        <v>281</v>
      </c>
      <c r="I50" s="1" t="s">
        <v>281</v>
      </c>
      <c r="J50" s="1" t="s">
        <v>281</v>
      </c>
      <c r="K50" s="1" t="s">
        <v>281</v>
      </c>
      <c r="L50" s="1" t="s">
        <v>281</v>
      </c>
      <c r="M50" s="1" t="s">
        <v>281</v>
      </c>
      <c r="N50" s="1" t="s">
        <v>281</v>
      </c>
      <c r="O50" s="1" t="s">
        <v>281</v>
      </c>
      <c r="P50" s="1" t="s">
        <v>281</v>
      </c>
      <c r="Q50" s="1" t="s">
        <v>281</v>
      </c>
      <c r="R50" s="1" t="s">
        <v>281</v>
      </c>
      <c r="S50" s="1">
        <v>7.6</v>
      </c>
      <c r="T50" s="1">
        <v>0.3</v>
      </c>
      <c r="U50" s="1">
        <v>6.4</v>
      </c>
      <c r="V50" s="1">
        <v>2.4</v>
      </c>
      <c r="W50" s="1">
        <v>-0.8</v>
      </c>
      <c r="X50" s="1">
        <v>10.5</v>
      </c>
      <c r="Y50" s="1">
        <v>4.2</v>
      </c>
      <c r="Z50" s="1">
        <v>0.3</v>
      </c>
      <c r="AA50" s="1">
        <v>1.6</v>
      </c>
      <c r="AB50" s="1">
        <v>4.8</v>
      </c>
      <c r="AC50" s="1">
        <v>4.4000000000000004</v>
      </c>
      <c r="AD50" s="1">
        <v>-0.6</v>
      </c>
      <c r="AE50" s="1">
        <v>8.6999999999999993</v>
      </c>
      <c r="AF50" s="1">
        <v>1.5</v>
      </c>
      <c r="AG50" s="1">
        <v>6.2</v>
      </c>
      <c r="AH50" s="1">
        <v>-0.1</v>
      </c>
      <c r="AI50" s="1">
        <v>-10.1</v>
      </c>
      <c r="AJ50" s="1">
        <v>-6</v>
      </c>
      <c r="AK50" s="1">
        <v>-3.5</v>
      </c>
      <c r="AL50" s="1">
        <v>18.3</v>
      </c>
      <c r="AM50" s="1">
        <v>11.8</v>
      </c>
      <c r="AN50" s="1">
        <v>0.6</v>
      </c>
      <c r="AO50" s="1">
        <v>2.2999999999999998</v>
      </c>
      <c r="AP50" s="1">
        <v>11.1</v>
      </c>
      <c r="AQ50" s="1">
        <v>12.4</v>
      </c>
      <c r="AR50" s="1">
        <v>4.9000000000000004</v>
      </c>
      <c r="AS50" s="1">
        <v>5.8</v>
      </c>
      <c r="AT50" s="1">
        <v>1.9</v>
      </c>
      <c r="AU50" s="1">
        <v>8.3000000000000007</v>
      </c>
      <c r="AV50" s="1">
        <v>4</v>
      </c>
      <c r="AW50" s="1">
        <v>9.4</v>
      </c>
      <c r="AX50" s="1">
        <v>2.7</v>
      </c>
      <c r="AY50" s="1">
        <v>5.4</v>
      </c>
      <c r="AZ50" s="1">
        <v>4.7</v>
      </c>
      <c r="BA50" s="1">
        <v>5.2</v>
      </c>
      <c r="BB50" s="1">
        <v>3.9</v>
      </c>
      <c r="BC50" s="1">
        <v>2.6</v>
      </c>
      <c r="BD50" s="1">
        <v>-2.2999999999999998</v>
      </c>
      <c r="BE50" s="1">
        <v>0.5</v>
      </c>
      <c r="BF50" s="1">
        <v>0.1</v>
      </c>
      <c r="BG50" s="1">
        <v>6.5</v>
      </c>
      <c r="BH50" s="1">
        <v>4.9000000000000004</v>
      </c>
      <c r="BI50" s="1">
        <v>2.6</v>
      </c>
      <c r="BJ50" s="1">
        <v>0.3</v>
      </c>
      <c r="BK50" s="1">
        <v>-4.7</v>
      </c>
      <c r="BL50" s="1">
        <v>-15.1</v>
      </c>
      <c r="BM50" s="1">
        <v>6.8</v>
      </c>
      <c r="BN50" s="1">
        <v>5.0999999999999996</v>
      </c>
      <c r="BO50" s="1">
        <v>3.4</v>
      </c>
      <c r="BP50" s="1">
        <v>1.8</v>
      </c>
      <c r="BQ50" s="1">
        <v>5.4</v>
      </c>
      <c r="BR50" s="47" t="s">
        <v>466</v>
      </c>
      <c r="BS50" s="40"/>
      <c r="BT50" s="40"/>
    </row>
    <row r="51" spans="1:72" ht="12.75" customHeight="1" x14ac:dyDescent="0.25">
      <c r="A51" s="12" t="s">
        <v>106</v>
      </c>
      <c r="B51" s="3" t="s">
        <v>99</v>
      </c>
      <c r="C51" s="1" t="s">
        <v>281</v>
      </c>
      <c r="D51" s="1" t="s">
        <v>281</v>
      </c>
      <c r="E51" s="1" t="s">
        <v>281</v>
      </c>
      <c r="F51" s="1" t="s">
        <v>281</v>
      </c>
      <c r="G51" s="1" t="s">
        <v>281</v>
      </c>
      <c r="H51" s="1" t="s">
        <v>281</v>
      </c>
      <c r="I51" s="1" t="s">
        <v>281</v>
      </c>
      <c r="J51" s="1" t="s">
        <v>281</v>
      </c>
      <c r="K51" s="1" t="s">
        <v>281</v>
      </c>
      <c r="L51" s="1" t="s">
        <v>281</v>
      </c>
      <c r="M51" s="1" t="s">
        <v>281</v>
      </c>
      <c r="N51" s="1" t="s">
        <v>281</v>
      </c>
      <c r="O51" s="1" t="s">
        <v>281</v>
      </c>
      <c r="P51" s="1" t="s">
        <v>281</v>
      </c>
      <c r="Q51" s="1" t="s">
        <v>281</v>
      </c>
      <c r="R51" s="1" t="s">
        <v>281</v>
      </c>
      <c r="S51" s="1">
        <v>0.4</v>
      </c>
      <c r="T51" s="1">
        <v>1.7</v>
      </c>
      <c r="U51" s="1">
        <v>2.5</v>
      </c>
      <c r="V51" s="1">
        <v>2.6</v>
      </c>
      <c r="W51" s="1">
        <v>5.4</v>
      </c>
      <c r="X51" s="1">
        <v>5.0999999999999996</v>
      </c>
      <c r="Y51" s="1">
        <v>3.3</v>
      </c>
      <c r="Z51" s="1">
        <v>2.1</v>
      </c>
      <c r="AA51" s="1">
        <v>3.3</v>
      </c>
      <c r="AB51" s="1">
        <v>-1</v>
      </c>
      <c r="AC51" s="1">
        <v>1.3</v>
      </c>
      <c r="AD51" s="1">
        <v>-1.2</v>
      </c>
      <c r="AE51" s="1">
        <v>1.3</v>
      </c>
      <c r="AF51" s="1">
        <v>1</v>
      </c>
      <c r="AG51" s="1">
        <v>-1.9</v>
      </c>
      <c r="AH51" s="1">
        <v>1.5</v>
      </c>
      <c r="AI51" s="1">
        <v>-8.1</v>
      </c>
      <c r="AJ51" s="1">
        <v>-7.2</v>
      </c>
      <c r="AK51" s="1">
        <v>-0.2</v>
      </c>
      <c r="AL51" s="1">
        <v>1.4</v>
      </c>
      <c r="AM51" s="1">
        <v>0.3</v>
      </c>
      <c r="AN51" s="1">
        <v>-0.3</v>
      </c>
      <c r="AO51" s="1">
        <v>-0.1</v>
      </c>
      <c r="AP51" s="1">
        <v>-2.2000000000000002</v>
      </c>
      <c r="AQ51" s="1">
        <v>-1.1000000000000001</v>
      </c>
      <c r="AR51" s="1">
        <v>3.9</v>
      </c>
      <c r="AS51" s="1">
        <v>3.4</v>
      </c>
      <c r="AT51" s="1">
        <v>-1.8</v>
      </c>
      <c r="AU51" s="1">
        <v>-1.5</v>
      </c>
      <c r="AV51" s="1">
        <v>1.6</v>
      </c>
      <c r="AW51" s="1">
        <v>2.2000000000000002</v>
      </c>
      <c r="AX51" s="1">
        <v>2.2999999999999998</v>
      </c>
      <c r="AY51" s="1">
        <v>0.6</v>
      </c>
      <c r="AZ51" s="1">
        <v>4.2</v>
      </c>
      <c r="BA51" s="1">
        <v>8.1999999999999993</v>
      </c>
      <c r="BB51" s="1">
        <v>-0.8</v>
      </c>
      <c r="BC51" s="1">
        <v>-3.8</v>
      </c>
      <c r="BD51" s="1">
        <v>0.1</v>
      </c>
      <c r="BE51" s="1">
        <v>-0.1</v>
      </c>
      <c r="BF51" s="1">
        <v>-3.3</v>
      </c>
      <c r="BG51" s="1">
        <v>13.2</v>
      </c>
      <c r="BH51" s="1">
        <v>6.6</v>
      </c>
      <c r="BI51" s="1">
        <v>9</v>
      </c>
      <c r="BJ51" s="1">
        <v>4.5</v>
      </c>
      <c r="BK51" s="1">
        <v>-3.6</v>
      </c>
      <c r="BL51" s="1">
        <v>-4.5</v>
      </c>
      <c r="BM51" s="1">
        <v>-2.7</v>
      </c>
      <c r="BN51" s="1">
        <v>1.6</v>
      </c>
      <c r="BO51" s="1">
        <v>2.9</v>
      </c>
      <c r="BP51" s="1">
        <v>0.2</v>
      </c>
      <c r="BQ51" s="1">
        <v>4.2</v>
      </c>
      <c r="BR51" s="47" t="s">
        <v>459</v>
      </c>
      <c r="BS51" s="40"/>
      <c r="BT51" s="40"/>
    </row>
    <row r="52" spans="1:72" ht="12.75" customHeight="1" x14ac:dyDescent="0.25">
      <c r="A52" s="12" t="s">
        <v>108</v>
      </c>
      <c r="B52" s="3" t="s">
        <v>101</v>
      </c>
      <c r="C52" s="1" t="s">
        <v>281</v>
      </c>
      <c r="D52" s="1" t="s">
        <v>281</v>
      </c>
      <c r="E52" s="1" t="s">
        <v>281</v>
      </c>
      <c r="F52" s="1" t="s">
        <v>281</v>
      </c>
      <c r="G52" s="1" t="s">
        <v>281</v>
      </c>
      <c r="H52" s="1" t="s">
        <v>281</v>
      </c>
      <c r="I52" s="1" t="s">
        <v>281</v>
      </c>
      <c r="J52" s="1" t="s">
        <v>281</v>
      </c>
      <c r="K52" s="1" t="s">
        <v>281</v>
      </c>
      <c r="L52" s="1" t="s">
        <v>281</v>
      </c>
      <c r="M52" s="1" t="s">
        <v>281</v>
      </c>
      <c r="N52" s="1" t="s">
        <v>281</v>
      </c>
      <c r="O52" s="1" t="s">
        <v>281</v>
      </c>
      <c r="P52" s="1" t="s">
        <v>281</v>
      </c>
      <c r="Q52" s="1" t="s">
        <v>281</v>
      </c>
      <c r="R52" s="1" t="s">
        <v>281</v>
      </c>
      <c r="S52" s="1">
        <v>10.6</v>
      </c>
      <c r="T52" s="1">
        <v>8.6999999999999993</v>
      </c>
      <c r="U52" s="1">
        <v>10.199999999999999</v>
      </c>
      <c r="V52" s="1">
        <v>9.5</v>
      </c>
      <c r="W52" s="1">
        <v>9.1</v>
      </c>
      <c r="X52" s="1">
        <v>10.4</v>
      </c>
      <c r="Y52" s="1">
        <v>7.5</v>
      </c>
      <c r="Z52" s="1">
        <v>2.8</v>
      </c>
      <c r="AA52" s="1">
        <v>5.5</v>
      </c>
      <c r="AB52" s="1">
        <v>8</v>
      </c>
      <c r="AC52" s="1">
        <v>1.1000000000000001</v>
      </c>
      <c r="AD52" s="1">
        <v>1.6</v>
      </c>
      <c r="AE52" s="1">
        <v>3.5</v>
      </c>
      <c r="AF52" s="1">
        <v>8</v>
      </c>
      <c r="AG52" s="1">
        <v>41.4</v>
      </c>
      <c r="AH52" s="1">
        <v>5</v>
      </c>
      <c r="AI52" s="1">
        <v>-4.5</v>
      </c>
      <c r="AJ52" s="1">
        <v>-5.3</v>
      </c>
      <c r="AK52" s="1">
        <v>-1.1000000000000001</v>
      </c>
      <c r="AL52" s="1">
        <v>-2.7</v>
      </c>
      <c r="AM52" s="1">
        <v>1</v>
      </c>
      <c r="AN52" s="1">
        <v>-2.2000000000000002</v>
      </c>
      <c r="AO52" s="1">
        <v>2.1</v>
      </c>
      <c r="AP52" s="1">
        <v>5.0999999999999996</v>
      </c>
      <c r="AQ52" s="1">
        <v>2</v>
      </c>
      <c r="AR52" s="1">
        <v>0.1</v>
      </c>
      <c r="AS52" s="1">
        <v>-1.1000000000000001</v>
      </c>
      <c r="AT52" s="1">
        <v>-0.1</v>
      </c>
      <c r="AU52" s="1">
        <v>3.5</v>
      </c>
      <c r="AV52" s="1">
        <v>1.9</v>
      </c>
      <c r="AW52" s="1">
        <v>0.5</v>
      </c>
      <c r="AX52" s="1">
        <v>0.2</v>
      </c>
      <c r="AY52" s="1">
        <v>3.4</v>
      </c>
      <c r="AZ52" s="1">
        <v>0.6</v>
      </c>
      <c r="BA52" s="1">
        <v>3.7</v>
      </c>
      <c r="BB52" s="1">
        <v>0.9</v>
      </c>
      <c r="BC52" s="1">
        <v>-7.3</v>
      </c>
      <c r="BD52" s="1">
        <v>-4.9000000000000004</v>
      </c>
      <c r="BE52" s="1">
        <v>-3.3</v>
      </c>
      <c r="BF52" s="1">
        <v>-1.1000000000000001</v>
      </c>
      <c r="BG52" s="1">
        <v>-1.2</v>
      </c>
      <c r="BH52" s="1">
        <v>-4.5999999999999996</v>
      </c>
      <c r="BI52" s="1">
        <v>-1.3</v>
      </c>
      <c r="BJ52" s="1">
        <v>1.1000000000000001</v>
      </c>
      <c r="BK52" s="1">
        <v>7.4</v>
      </c>
      <c r="BL52" s="1">
        <v>-17.5</v>
      </c>
      <c r="BM52" s="1">
        <v>-0.4</v>
      </c>
      <c r="BN52" s="1">
        <v>1.7</v>
      </c>
      <c r="BO52" s="1">
        <v>-1.4</v>
      </c>
      <c r="BP52" s="1">
        <v>0.3</v>
      </c>
      <c r="BQ52" s="1">
        <v>12</v>
      </c>
      <c r="BR52" s="47" t="s">
        <v>467</v>
      </c>
      <c r="BS52" s="40"/>
      <c r="BT52" s="40"/>
    </row>
    <row r="53" spans="1:72" ht="12.75" customHeight="1" x14ac:dyDescent="0.25">
      <c r="A53" s="12" t="s">
        <v>109</v>
      </c>
      <c r="B53" s="3" t="s">
        <v>103</v>
      </c>
      <c r="C53" s="1" t="s">
        <v>281</v>
      </c>
      <c r="D53" s="1" t="s">
        <v>281</v>
      </c>
      <c r="E53" s="1" t="s">
        <v>281</v>
      </c>
      <c r="F53" s="1" t="s">
        <v>281</v>
      </c>
      <c r="G53" s="1" t="s">
        <v>281</v>
      </c>
      <c r="H53" s="1" t="s">
        <v>281</v>
      </c>
      <c r="I53" s="1" t="s">
        <v>281</v>
      </c>
      <c r="J53" s="1" t="s">
        <v>281</v>
      </c>
      <c r="K53" s="1" t="s">
        <v>281</v>
      </c>
      <c r="L53" s="1" t="s">
        <v>281</v>
      </c>
      <c r="M53" s="1" t="s">
        <v>281</v>
      </c>
      <c r="N53" s="1" t="s">
        <v>281</v>
      </c>
      <c r="O53" s="1" t="s">
        <v>281</v>
      </c>
      <c r="P53" s="1" t="s">
        <v>281</v>
      </c>
      <c r="Q53" s="1" t="s">
        <v>281</v>
      </c>
      <c r="R53" s="1" t="s">
        <v>281</v>
      </c>
      <c r="S53" s="1">
        <v>6.3</v>
      </c>
      <c r="T53" s="1">
        <v>6.5</v>
      </c>
      <c r="U53" s="1">
        <v>5.0999999999999996</v>
      </c>
      <c r="V53" s="1">
        <v>1.8</v>
      </c>
      <c r="W53" s="1">
        <v>7.7</v>
      </c>
      <c r="X53" s="1">
        <v>11</v>
      </c>
      <c r="Y53" s="1">
        <v>1.9</v>
      </c>
      <c r="Z53" s="1">
        <v>3.8</v>
      </c>
      <c r="AA53" s="1">
        <v>8.1</v>
      </c>
      <c r="AB53" s="1">
        <v>9.6</v>
      </c>
      <c r="AC53" s="1">
        <v>9.9</v>
      </c>
      <c r="AD53" s="1">
        <v>-2</v>
      </c>
      <c r="AE53" s="1">
        <v>5.6</v>
      </c>
      <c r="AF53" s="1">
        <v>6</v>
      </c>
      <c r="AG53" s="1">
        <v>6.5</v>
      </c>
      <c r="AH53" s="1">
        <v>-1.1000000000000001</v>
      </c>
      <c r="AI53" s="1">
        <v>3.5</v>
      </c>
      <c r="AJ53" s="1">
        <v>-7.6</v>
      </c>
      <c r="AK53" s="1">
        <v>-0.9</v>
      </c>
      <c r="AL53" s="1">
        <v>4.7</v>
      </c>
      <c r="AM53" s="1">
        <v>5.8</v>
      </c>
      <c r="AN53" s="1">
        <v>-4.3</v>
      </c>
      <c r="AO53" s="1">
        <v>1</v>
      </c>
      <c r="AP53" s="1">
        <v>1.6</v>
      </c>
      <c r="AQ53" s="1">
        <v>7.7</v>
      </c>
      <c r="AR53" s="1">
        <v>2.6</v>
      </c>
      <c r="AS53" s="1">
        <v>2.8</v>
      </c>
      <c r="AT53" s="1">
        <v>4.0999999999999996</v>
      </c>
      <c r="AU53" s="1">
        <v>5.0999999999999996</v>
      </c>
      <c r="AV53" s="1">
        <v>2.1</v>
      </c>
      <c r="AW53" s="1">
        <v>2.7</v>
      </c>
      <c r="AX53" s="1">
        <v>2.2000000000000002</v>
      </c>
      <c r="AY53" s="1">
        <v>3.1</v>
      </c>
      <c r="AZ53" s="1">
        <v>3.5</v>
      </c>
      <c r="BA53" s="1">
        <v>12.7</v>
      </c>
      <c r="BB53" s="1">
        <v>7.3</v>
      </c>
      <c r="BC53" s="1">
        <v>5</v>
      </c>
      <c r="BD53" s="1">
        <v>0.2</v>
      </c>
      <c r="BE53" s="1">
        <v>2.2000000000000002</v>
      </c>
      <c r="BF53" s="1">
        <v>2.7</v>
      </c>
      <c r="BG53" s="1">
        <v>4.5999999999999996</v>
      </c>
      <c r="BH53" s="1">
        <v>2.8</v>
      </c>
      <c r="BI53" s="1">
        <v>5.9</v>
      </c>
      <c r="BJ53" s="1">
        <v>1.8</v>
      </c>
      <c r="BK53" s="1">
        <v>-2.1</v>
      </c>
      <c r="BL53" s="1">
        <v>-11.2</v>
      </c>
      <c r="BM53" s="1">
        <v>1.4</v>
      </c>
      <c r="BN53" s="1">
        <v>2.7</v>
      </c>
      <c r="BO53" s="1">
        <v>1.6</v>
      </c>
      <c r="BP53" s="1">
        <v>1.2</v>
      </c>
      <c r="BQ53" s="1">
        <v>4.3</v>
      </c>
      <c r="BR53" s="47" t="s">
        <v>468</v>
      </c>
      <c r="BS53" s="40"/>
      <c r="BT53" s="40"/>
    </row>
    <row r="54" spans="1:72" ht="12.75" customHeight="1" x14ac:dyDescent="0.25">
      <c r="A54" s="12" t="s">
        <v>111</v>
      </c>
      <c r="B54" s="3" t="s">
        <v>105</v>
      </c>
      <c r="C54" s="1">
        <v>13.7</v>
      </c>
      <c r="D54" s="1">
        <v>-7.1</v>
      </c>
      <c r="E54" s="1">
        <v>24.7</v>
      </c>
      <c r="F54" s="1">
        <v>0.7</v>
      </c>
      <c r="G54" s="1">
        <v>2.5</v>
      </c>
      <c r="H54" s="1">
        <v>1.9</v>
      </c>
      <c r="I54" s="1">
        <v>-16.600000000000001</v>
      </c>
      <c r="J54" s="1">
        <v>8.9</v>
      </c>
      <c r="K54" s="1">
        <v>2.1</v>
      </c>
      <c r="L54" s="1">
        <v>-6.7</v>
      </c>
      <c r="M54" s="1">
        <v>-4.5</v>
      </c>
      <c r="N54" s="1">
        <v>9.9</v>
      </c>
      <c r="O54" s="1">
        <v>-5.4</v>
      </c>
      <c r="P54" s="1">
        <v>3.5</v>
      </c>
      <c r="Q54" s="1">
        <v>5.0999999999999996</v>
      </c>
      <c r="R54" s="1">
        <v>10.4</v>
      </c>
      <c r="S54" s="1">
        <v>7.7</v>
      </c>
      <c r="T54" s="1">
        <v>3.3</v>
      </c>
      <c r="U54" s="1">
        <v>7.4</v>
      </c>
      <c r="V54" s="1">
        <v>1.8</v>
      </c>
      <c r="W54" s="1">
        <v>-1.3</v>
      </c>
      <c r="X54" s="1">
        <v>4.4000000000000004</v>
      </c>
      <c r="Y54" s="1">
        <v>2.4</v>
      </c>
      <c r="Z54" s="1">
        <v>0.2</v>
      </c>
      <c r="AA54" s="1">
        <v>0.6</v>
      </c>
      <c r="AB54" s="1">
        <v>7.6</v>
      </c>
      <c r="AC54" s="1">
        <v>9.1</v>
      </c>
      <c r="AD54" s="1">
        <v>-1.6</v>
      </c>
      <c r="AE54" s="1">
        <v>8.4</v>
      </c>
      <c r="AF54" s="1">
        <v>3.6</v>
      </c>
      <c r="AG54" s="1">
        <v>4.4000000000000004</v>
      </c>
      <c r="AH54" s="1">
        <v>2.9</v>
      </c>
      <c r="AI54" s="1">
        <v>-4.2</v>
      </c>
      <c r="AJ54" s="1">
        <v>-2.6</v>
      </c>
      <c r="AK54" s="1">
        <v>-4.5</v>
      </c>
      <c r="AL54" s="1">
        <v>15.4</v>
      </c>
      <c r="AM54" s="1">
        <v>14.1</v>
      </c>
      <c r="AN54" s="1">
        <v>-0.5</v>
      </c>
      <c r="AO54" s="1">
        <v>6.6</v>
      </c>
      <c r="AP54" s="1">
        <v>5.7</v>
      </c>
      <c r="AQ54" s="1">
        <v>11.3</v>
      </c>
      <c r="AR54" s="1">
        <v>2.2999999999999998</v>
      </c>
      <c r="AS54" s="1">
        <v>2.7</v>
      </c>
      <c r="AT54" s="1">
        <v>3.2</v>
      </c>
      <c r="AU54" s="1">
        <v>9.6</v>
      </c>
      <c r="AV54" s="1">
        <v>6.3</v>
      </c>
      <c r="AW54" s="1">
        <v>8.8000000000000007</v>
      </c>
      <c r="AX54" s="1">
        <v>8.8000000000000007</v>
      </c>
      <c r="AY54" s="1">
        <v>4.7</v>
      </c>
      <c r="AZ54" s="1">
        <v>10.7</v>
      </c>
      <c r="BA54" s="1">
        <v>7.4</v>
      </c>
      <c r="BB54" s="1">
        <v>6.2</v>
      </c>
      <c r="BC54" s="1">
        <v>6.9</v>
      </c>
      <c r="BD54" s="1">
        <v>5.3</v>
      </c>
      <c r="BE54" s="1">
        <v>7.7</v>
      </c>
      <c r="BF54" s="1">
        <v>12.6</v>
      </c>
      <c r="BG54" s="1">
        <v>9</v>
      </c>
      <c r="BH54" s="1">
        <v>6.5</v>
      </c>
      <c r="BI54" s="1">
        <v>14.6</v>
      </c>
      <c r="BJ54" s="1">
        <v>6.8</v>
      </c>
      <c r="BK54" s="1">
        <v>1.7</v>
      </c>
      <c r="BL54" s="1">
        <v>-3.2</v>
      </c>
      <c r="BM54" s="1">
        <v>9.1</v>
      </c>
      <c r="BN54" s="1">
        <v>7.3</v>
      </c>
      <c r="BO54" s="1">
        <v>7.4</v>
      </c>
      <c r="BP54" s="1">
        <v>4.8</v>
      </c>
      <c r="BQ54" s="1">
        <v>2.9</v>
      </c>
      <c r="BR54" s="47" t="s">
        <v>451</v>
      </c>
      <c r="BS54" s="40"/>
      <c r="BT54" s="40"/>
    </row>
    <row r="55" spans="1:72" ht="12.75" customHeight="1" x14ac:dyDescent="0.25">
      <c r="A55" s="12" t="s">
        <v>113</v>
      </c>
      <c r="B55" s="4" t="s">
        <v>107</v>
      </c>
      <c r="C55" s="1">
        <v>1.7</v>
      </c>
      <c r="D55" s="1">
        <v>11.5</v>
      </c>
      <c r="E55" s="1">
        <v>6.3</v>
      </c>
      <c r="F55" s="1">
        <v>8.6</v>
      </c>
      <c r="G55" s="1">
        <v>9.1999999999999993</v>
      </c>
      <c r="H55" s="1">
        <v>10.9</v>
      </c>
      <c r="I55" s="1">
        <v>4.5999999999999996</v>
      </c>
      <c r="J55" s="1">
        <v>8</v>
      </c>
      <c r="K55" s="1">
        <v>4.4000000000000004</v>
      </c>
      <c r="L55" s="1">
        <v>8.8000000000000007</v>
      </c>
      <c r="M55" s="1">
        <v>5.9</v>
      </c>
      <c r="N55" s="1">
        <v>5.8</v>
      </c>
      <c r="O55" s="1">
        <v>6.9</v>
      </c>
      <c r="P55" s="1">
        <v>4.9000000000000004</v>
      </c>
      <c r="Q55" s="1">
        <v>6.9</v>
      </c>
      <c r="R55" s="1">
        <v>8.1</v>
      </c>
      <c r="S55" s="1">
        <v>4.5999999999999996</v>
      </c>
      <c r="T55" s="1">
        <v>8.1999999999999993</v>
      </c>
      <c r="U55" s="1">
        <v>10.199999999999999</v>
      </c>
      <c r="V55" s="1">
        <v>4.9000000000000004</v>
      </c>
      <c r="W55" s="1">
        <v>6.3</v>
      </c>
      <c r="X55" s="1">
        <v>6.7</v>
      </c>
      <c r="Y55" s="1">
        <v>3.2</v>
      </c>
      <c r="Z55" s="1">
        <v>2.2000000000000002</v>
      </c>
      <c r="AA55" s="1">
        <v>6.8</v>
      </c>
      <c r="AB55" s="1">
        <v>7.5</v>
      </c>
      <c r="AC55" s="1">
        <v>3.7</v>
      </c>
      <c r="AD55" s="1">
        <v>4.5</v>
      </c>
      <c r="AE55" s="1">
        <v>7.2</v>
      </c>
      <c r="AF55" s="1">
        <v>6.8</v>
      </c>
      <c r="AG55" s="1">
        <v>9.6</v>
      </c>
      <c r="AH55" s="1">
        <v>8.1</v>
      </c>
      <c r="AI55" s="1">
        <v>3.6</v>
      </c>
      <c r="AJ55" s="1">
        <v>6.3</v>
      </c>
      <c r="AK55" s="1">
        <v>5</v>
      </c>
      <c r="AL55" s="1">
        <v>5.6</v>
      </c>
      <c r="AM55" s="1">
        <v>2.9</v>
      </c>
      <c r="AN55" s="1">
        <v>3.4</v>
      </c>
      <c r="AO55" s="1">
        <v>5</v>
      </c>
      <c r="AP55" s="1">
        <v>3.1</v>
      </c>
      <c r="AQ55" s="1">
        <v>4.4000000000000004</v>
      </c>
      <c r="AR55" s="1">
        <v>3.1</v>
      </c>
      <c r="AS55" s="1">
        <v>3.2</v>
      </c>
      <c r="AT55" s="1">
        <v>0.7</v>
      </c>
      <c r="AU55" s="1">
        <v>4</v>
      </c>
      <c r="AV55" s="1">
        <v>6</v>
      </c>
      <c r="AW55" s="1">
        <v>5.9</v>
      </c>
      <c r="AX55" s="1">
        <v>7.5</v>
      </c>
      <c r="AY55" s="1">
        <v>8</v>
      </c>
      <c r="AZ55" s="1">
        <v>7.7</v>
      </c>
      <c r="BA55" s="1">
        <v>10.199999999999999</v>
      </c>
      <c r="BB55" s="1">
        <v>12.1</v>
      </c>
      <c r="BC55" s="1">
        <v>9.9</v>
      </c>
      <c r="BD55" s="1">
        <v>2.2000000000000002</v>
      </c>
      <c r="BE55" s="1">
        <v>1.6</v>
      </c>
      <c r="BF55" s="1">
        <v>-0.1</v>
      </c>
      <c r="BG55" s="1">
        <v>3.3</v>
      </c>
      <c r="BH55" s="1">
        <v>4.4000000000000004</v>
      </c>
      <c r="BI55" s="1">
        <v>3.3</v>
      </c>
      <c r="BJ55" s="1">
        <v>4.2</v>
      </c>
      <c r="BK55" s="1">
        <v>2.5</v>
      </c>
      <c r="BL55" s="1">
        <v>-3</v>
      </c>
      <c r="BM55" s="1">
        <v>4.3</v>
      </c>
      <c r="BN55" s="1">
        <v>4</v>
      </c>
      <c r="BO55" s="1">
        <v>3.9</v>
      </c>
      <c r="BP55" s="1">
        <v>3.5</v>
      </c>
      <c r="BQ55" s="1">
        <v>5.4</v>
      </c>
      <c r="BR55" s="47">
        <v>4.2</v>
      </c>
      <c r="BS55" s="40"/>
      <c r="BT55" s="40"/>
    </row>
    <row r="56" spans="1:72" ht="12.75" customHeight="1" x14ac:dyDescent="0.25">
      <c r="A56" s="12" t="s">
        <v>114</v>
      </c>
      <c r="B56" s="3" t="s">
        <v>210</v>
      </c>
      <c r="C56" s="1" t="s">
        <v>281</v>
      </c>
      <c r="D56" s="1" t="s">
        <v>281</v>
      </c>
      <c r="E56" s="1" t="s">
        <v>281</v>
      </c>
      <c r="F56" s="1" t="s">
        <v>281</v>
      </c>
      <c r="G56" s="1" t="s">
        <v>281</v>
      </c>
      <c r="H56" s="1" t="s">
        <v>281</v>
      </c>
      <c r="I56" s="1" t="s">
        <v>281</v>
      </c>
      <c r="J56" s="1" t="s">
        <v>281</v>
      </c>
      <c r="K56" s="1" t="s">
        <v>281</v>
      </c>
      <c r="L56" s="1" t="s">
        <v>281</v>
      </c>
      <c r="M56" s="1" t="s">
        <v>281</v>
      </c>
      <c r="N56" s="1" t="s">
        <v>281</v>
      </c>
      <c r="O56" s="1" t="s">
        <v>281</v>
      </c>
      <c r="P56" s="1" t="s">
        <v>281</v>
      </c>
      <c r="Q56" s="1" t="s">
        <v>281</v>
      </c>
      <c r="R56" s="1" t="s">
        <v>281</v>
      </c>
      <c r="S56" s="1">
        <v>2.8</v>
      </c>
      <c r="T56" s="1">
        <v>4.7</v>
      </c>
      <c r="U56" s="1">
        <v>14.3</v>
      </c>
      <c r="V56" s="1">
        <v>0.7</v>
      </c>
      <c r="W56" s="1">
        <v>3.3</v>
      </c>
      <c r="X56" s="1">
        <v>4.8</v>
      </c>
      <c r="Y56" s="1">
        <v>0.9</v>
      </c>
      <c r="Z56" s="1">
        <v>-2</v>
      </c>
      <c r="AA56" s="1">
        <v>4.7</v>
      </c>
      <c r="AB56" s="1">
        <v>5.3</v>
      </c>
      <c r="AC56" s="1">
        <v>1.6</v>
      </c>
      <c r="AD56" s="1">
        <v>-2.6</v>
      </c>
      <c r="AE56" s="1">
        <v>3.2</v>
      </c>
      <c r="AF56" s="1">
        <v>5.4</v>
      </c>
      <c r="AG56" s="1">
        <v>11</v>
      </c>
      <c r="AH56" s="1">
        <v>7.4</v>
      </c>
      <c r="AI56" s="1">
        <v>1.6</v>
      </c>
      <c r="AJ56" s="1">
        <v>1.1000000000000001</v>
      </c>
      <c r="AK56" s="1">
        <v>1.9</v>
      </c>
      <c r="AL56" s="1">
        <v>8.9</v>
      </c>
      <c r="AM56" s="1">
        <v>6.5</v>
      </c>
      <c r="AN56" s="1">
        <v>0.9</v>
      </c>
      <c r="AO56" s="1">
        <v>9.6999999999999993</v>
      </c>
      <c r="AP56" s="1">
        <v>9.4</v>
      </c>
      <c r="AQ56" s="1">
        <v>5.8</v>
      </c>
      <c r="AR56" s="1">
        <v>4.5</v>
      </c>
      <c r="AS56" s="1">
        <v>3.2</v>
      </c>
      <c r="AT56" s="1">
        <v>0.2</v>
      </c>
      <c r="AU56" s="1">
        <v>3.9</v>
      </c>
      <c r="AV56" s="1">
        <v>6.8</v>
      </c>
      <c r="AW56" s="1">
        <v>6</v>
      </c>
      <c r="AX56" s="1">
        <v>6.8</v>
      </c>
      <c r="AY56" s="1">
        <v>9.6999999999999993</v>
      </c>
      <c r="AZ56" s="1">
        <v>11.1</v>
      </c>
      <c r="BA56" s="1">
        <v>9.8000000000000007</v>
      </c>
      <c r="BB56" s="1">
        <v>8.6999999999999993</v>
      </c>
      <c r="BC56" s="1">
        <v>4.2</v>
      </c>
      <c r="BD56" s="1">
        <v>-0.1</v>
      </c>
      <c r="BE56" s="1">
        <v>0.4</v>
      </c>
      <c r="BF56" s="1">
        <v>-2.2000000000000002</v>
      </c>
      <c r="BG56" s="1">
        <v>6</v>
      </c>
      <c r="BH56" s="1">
        <v>1.9</v>
      </c>
      <c r="BI56" s="1">
        <v>0.7</v>
      </c>
      <c r="BJ56" s="1">
        <v>3.3</v>
      </c>
      <c r="BK56" s="1">
        <v>-0.5</v>
      </c>
      <c r="BL56" s="1">
        <v>-7.5</v>
      </c>
      <c r="BM56" s="1">
        <v>1.3</v>
      </c>
      <c r="BN56" s="1">
        <v>3</v>
      </c>
      <c r="BO56" s="1">
        <v>0.3</v>
      </c>
      <c r="BP56" s="1">
        <v>3.1</v>
      </c>
      <c r="BQ56" s="1">
        <v>4.7</v>
      </c>
      <c r="BR56" s="47" t="s">
        <v>469</v>
      </c>
      <c r="BS56" s="40"/>
      <c r="BT56" s="40"/>
    </row>
    <row r="57" spans="1:72" ht="12.75" customHeight="1" x14ac:dyDescent="0.25">
      <c r="A57" s="12" t="s">
        <v>116</v>
      </c>
      <c r="B57" s="3" t="s">
        <v>110</v>
      </c>
      <c r="C57" s="1" t="s">
        <v>281</v>
      </c>
      <c r="D57" s="1" t="s">
        <v>281</v>
      </c>
      <c r="E57" s="1" t="s">
        <v>281</v>
      </c>
      <c r="F57" s="1" t="s">
        <v>281</v>
      </c>
      <c r="G57" s="1" t="s">
        <v>281</v>
      </c>
      <c r="H57" s="1" t="s">
        <v>281</v>
      </c>
      <c r="I57" s="1" t="s">
        <v>281</v>
      </c>
      <c r="J57" s="1" t="s">
        <v>281</v>
      </c>
      <c r="K57" s="1" t="s">
        <v>281</v>
      </c>
      <c r="L57" s="1" t="s">
        <v>281</v>
      </c>
      <c r="M57" s="1" t="s">
        <v>281</v>
      </c>
      <c r="N57" s="1" t="s">
        <v>281</v>
      </c>
      <c r="O57" s="1" t="s">
        <v>281</v>
      </c>
      <c r="P57" s="1" t="s">
        <v>281</v>
      </c>
      <c r="Q57" s="1" t="s">
        <v>281</v>
      </c>
      <c r="R57" s="1" t="s">
        <v>281</v>
      </c>
      <c r="S57" s="1">
        <v>-2.2999999999999998</v>
      </c>
      <c r="T57" s="1">
        <v>8.4</v>
      </c>
      <c r="U57" s="1">
        <v>3.8</v>
      </c>
      <c r="V57" s="1">
        <v>3.9</v>
      </c>
      <c r="W57" s="1">
        <v>7.9</v>
      </c>
      <c r="X57" s="1">
        <v>0.6</v>
      </c>
      <c r="Y57" s="1">
        <v>-4.9000000000000004</v>
      </c>
      <c r="Z57" s="1">
        <v>3.2</v>
      </c>
      <c r="AA57" s="1">
        <v>9.6</v>
      </c>
      <c r="AB57" s="1">
        <v>3</v>
      </c>
      <c r="AC57" s="1">
        <v>2.2999999999999998</v>
      </c>
      <c r="AD57" s="1">
        <v>3</v>
      </c>
      <c r="AE57" s="1">
        <v>14.5</v>
      </c>
      <c r="AF57" s="1">
        <v>7.1</v>
      </c>
      <c r="AG57" s="1">
        <v>2.1</v>
      </c>
      <c r="AH57" s="1">
        <v>6.7</v>
      </c>
      <c r="AI57" s="1">
        <v>-3.1</v>
      </c>
      <c r="AJ57" s="1">
        <v>13.2</v>
      </c>
      <c r="AK57" s="1">
        <v>5.3</v>
      </c>
      <c r="AL57" s="1">
        <v>4.3</v>
      </c>
      <c r="AM57" s="1">
        <v>5.9</v>
      </c>
      <c r="AN57" s="1">
        <v>1.5</v>
      </c>
      <c r="AO57" s="1">
        <v>6.2</v>
      </c>
      <c r="AP57" s="1">
        <v>0.7</v>
      </c>
      <c r="AQ57" s="1">
        <v>3.6</v>
      </c>
      <c r="AR57" s="1">
        <v>4.5999999999999996</v>
      </c>
      <c r="AS57" s="1">
        <v>-1.2</v>
      </c>
      <c r="AT57" s="1">
        <v>1.8</v>
      </c>
      <c r="AU57" s="1">
        <v>2.8</v>
      </c>
      <c r="AV57" s="1">
        <v>9.6999999999999993</v>
      </c>
      <c r="AW57" s="1">
        <v>5.4</v>
      </c>
      <c r="AX57" s="1">
        <v>7.4</v>
      </c>
      <c r="AY57" s="1">
        <v>6.7</v>
      </c>
      <c r="AZ57" s="1">
        <v>1.1000000000000001</v>
      </c>
      <c r="BA57" s="1">
        <v>7.3</v>
      </c>
      <c r="BB57" s="1">
        <v>3.3</v>
      </c>
      <c r="BC57" s="1">
        <v>4.4000000000000004</v>
      </c>
      <c r="BD57" s="1">
        <v>-1.6</v>
      </c>
      <c r="BE57" s="1">
        <v>4.9000000000000004</v>
      </c>
      <c r="BF57" s="1">
        <v>6.8</v>
      </c>
      <c r="BG57" s="1">
        <v>-2.1</v>
      </c>
      <c r="BH57" s="1">
        <v>0.9</v>
      </c>
      <c r="BI57" s="1">
        <v>0.1</v>
      </c>
      <c r="BJ57" s="1">
        <v>-0.6</v>
      </c>
      <c r="BK57" s="1">
        <v>-3.9</v>
      </c>
      <c r="BL57" s="1">
        <v>-5.2</v>
      </c>
      <c r="BM57" s="1">
        <v>7.8</v>
      </c>
      <c r="BN57" s="1">
        <v>1.1000000000000001</v>
      </c>
      <c r="BO57" s="1">
        <v>3.7</v>
      </c>
      <c r="BP57" s="1">
        <v>2.5</v>
      </c>
      <c r="BQ57" s="1">
        <v>1.6</v>
      </c>
      <c r="BR57" s="47" t="s">
        <v>462</v>
      </c>
      <c r="BS57" s="40"/>
      <c r="BT57" s="40"/>
    </row>
    <row r="58" spans="1:72" ht="12.75" customHeight="1" x14ac:dyDescent="0.25">
      <c r="A58" s="12" t="s">
        <v>118</v>
      </c>
      <c r="B58" s="3" t="s">
        <v>112</v>
      </c>
      <c r="C58" s="1" t="s">
        <v>281</v>
      </c>
      <c r="D58" s="1" t="s">
        <v>281</v>
      </c>
      <c r="E58" s="1" t="s">
        <v>281</v>
      </c>
      <c r="F58" s="1" t="s">
        <v>281</v>
      </c>
      <c r="G58" s="1" t="s">
        <v>281</v>
      </c>
      <c r="H58" s="1" t="s">
        <v>281</v>
      </c>
      <c r="I58" s="1" t="s">
        <v>281</v>
      </c>
      <c r="J58" s="1" t="s">
        <v>281</v>
      </c>
      <c r="K58" s="1" t="s">
        <v>281</v>
      </c>
      <c r="L58" s="1" t="s">
        <v>281</v>
      </c>
      <c r="M58" s="1" t="s">
        <v>281</v>
      </c>
      <c r="N58" s="1" t="s">
        <v>281</v>
      </c>
      <c r="O58" s="1" t="s">
        <v>281</v>
      </c>
      <c r="P58" s="1" t="s">
        <v>281</v>
      </c>
      <c r="Q58" s="1" t="s">
        <v>281</v>
      </c>
      <c r="R58" s="1" t="s">
        <v>281</v>
      </c>
      <c r="S58" s="1">
        <v>6.9</v>
      </c>
      <c r="T58" s="1">
        <v>9.9</v>
      </c>
      <c r="U58" s="1">
        <v>9.6</v>
      </c>
      <c r="V58" s="1">
        <v>7.3</v>
      </c>
      <c r="W58" s="1">
        <v>6.9</v>
      </c>
      <c r="X58" s="1">
        <v>8.4</v>
      </c>
      <c r="Y58" s="1">
        <v>5.7</v>
      </c>
      <c r="Z58" s="1">
        <v>3.5</v>
      </c>
      <c r="AA58" s="1">
        <v>6.5</v>
      </c>
      <c r="AB58" s="1">
        <v>9.3000000000000007</v>
      </c>
      <c r="AC58" s="1">
        <v>4.7</v>
      </c>
      <c r="AD58" s="1">
        <v>8.6</v>
      </c>
      <c r="AE58" s="1">
        <v>7.6</v>
      </c>
      <c r="AF58" s="1">
        <v>7</v>
      </c>
      <c r="AG58" s="1">
        <v>10.199999999999999</v>
      </c>
      <c r="AH58" s="1">
        <v>8.3000000000000007</v>
      </c>
      <c r="AI58" s="1">
        <v>5.5</v>
      </c>
      <c r="AJ58" s="1">
        <v>7.4</v>
      </c>
      <c r="AK58" s="1">
        <v>6.5</v>
      </c>
      <c r="AL58" s="1">
        <v>4.8</v>
      </c>
      <c r="AM58" s="1">
        <v>1.3</v>
      </c>
      <c r="AN58" s="1">
        <v>5.2</v>
      </c>
      <c r="AO58" s="1">
        <v>3.3</v>
      </c>
      <c r="AP58" s="1">
        <v>2.6</v>
      </c>
      <c r="AQ58" s="1">
        <v>3.8</v>
      </c>
      <c r="AR58" s="1">
        <v>1.7</v>
      </c>
      <c r="AS58" s="1">
        <v>3.7</v>
      </c>
      <c r="AT58" s="1">
        <v>0.7</v>
      </c>
      <c r="AU58" s="1">
        <v>4.4000000000000004</v>
      </c>
      <c r="AV58" s="1">
        <v>4.9000000000000004</v>
      </c>
      <c r="AW58" s="1">
        <v>5.3</v>
      </c>
      <c r="AX58" s="1">
        <v>7.7</v>
      </c>
      <c r="AY58" s="1">
        <v>7.8</v>
      </c>
      <c r="AZ58" s="1">
        <v>8.6</v>
      </c>
      <c r="BA58" s="1">
        <v>11.4</v>
      </c>
      <c r="BB58" s="1">
        <v>15</v>
      </c>
      <c r="BC58" s="1">
        <v>12.8</v>
      </c>
      <c r="BD58" s="1">
        <v>4</v>
      </c>
      <c r="BE58" s="1">
        <v>0.7</v>
      </c>
      <c r="BF58" s="1">
        <v>-0.9</v>
      </c>
      <c r="BG58" s="1">
        <v>2.4</v>
      </c>
      <c r="BH58" s="1">
        <v>6.1</v>
      </c>
      <c r="BI58" s="1">
        <v>4</v>
      </c>
      <c r="BJ58" s="1">
        <v>4.7</v>
      </c>
      <c r="BK58" s="1">
        <v>3.8</v>
      </c>
      <c r="BL58" s="1">
        <v>-1</v>
      </c>
      <c r="BM58" s="1">
        <v>4.5</v>
      </c>
      <c r="BN58" s="1">
        <v>3.9</v>
      </c>
      <c r="BO58" s="1">
        <v>3.8</v>
      </c>
      <c r="BP58" s="1">
        <v>2.7</v>
      </c>
      <c r="BQ58" s="1">
        <v>5.4</v>
      </c>
      <c r="BR58" s="47" t="s">
        <v>470</v>
      </c>
      <c r="BS58" s="40"/>
      <c r="BT58" s="40"/>
    </row>
    <row r="59" spans="1:72" ht="12.75" customHeight="1" x14ac:dyDescent="0.25">
      <c r="A59" s="12" t="s">
        <v>120</v>
      </c>
      <c r="B59" s="3" t="s">
        <v>211</v>
      </c>
      <c r="C59" s="1" t="s">
        <v>281</v>
      </c>
      <c r="D59" s="1" t="s">
        <v>281</v>
      </c>
      <c r="E59" s="1" t="s">
        <v>281</v>
      </c>
      <c r="F59" s="1" t="s">
        <v>281</v>
      </c>
      <c r="G59" s="1" t="s">
        <v>281</v>
      </c>
      <c r="H59" s="1" t="s">
        <v>281</v>
      </c>
      <c r="I59" s="1" t="s">
        <v>281</v>
      </c>
      <c r="J59" s="1" t="s">
        <v>281</v>
      </c>
      <c r="K59" s="1" t="s">
        <v>281</v>
      </c>
      <c r="L59" s="1" t="s">
        <v>281</v>
      </c>
      <c r="M59" s="1" t="s">
        <v>281</v>
      </c>
      <c r="N59" s="1" t="s">
        <v>281</v>
      </c>
      <c r="O59" s="1" t="s">
        <v>281</v>
      </c>
      <c r="P59" s="1" t="s">
        <v>281</v>
      </c>
      <c r="Q59" s="1" t="s">
        <v>281</v>
      </c>
      <c r="R59" s="1" t="s">
        <v>281</v>
      </c>
      <c r="S59" s="1">
        <v>7.7</v>
      </c>
      <c r="T59" s="1">
        <v>8</v>
      </c>
      <c r="U59" s="1">
        <v>9.9</v>
      </c>
      <c r="V59" s="1">
        <v>5.5</v>
      </c>
      <c r="W59" s="1">
        <v>14</v>
      </c>
      <c r="X59" s="1">
        <v>15.7</v>
      </c>
      <c r="Y59" s="1">
        <v>8.9</v>
      </c>
      <c r="Z59" s="1">
        <v>7.2</v>
      </c>
      <c r="AA59" s="1">
        <v>14.8</v>
      </c>
      <c r="AB59" s="1">
        <v>8.1999999999999993</v>
      </c>
      <c r="AC59" s="1">
        <v>5.8</v>
      </c>
      <c r="AD59" s="1">
        <v>-1.6</v>
      </c>
      <c r="AE59" s="1">
        <v>6.3</v>
      </c>
      <c r="AF59" s="1">
        <v>10.3</v>
      </c>
      <c r="AG59" s="1">
        <v>13.6</v>
      </c>
      <c r="AH59" s="1">
        <v>11.3</v>
      </c>
      <c r="AI59" s="1">
        <v>6</v>
      </c>
      <c r="AJ59" s="1">
        <v>6.1</v>
      </c>
      <c r="AK59" s="1">
        <v>2.8</v>
      </c>
      <c r="AL59" s="1">
        <v>3.2</v>
      </c>
      <c r="AM59" s="1">
        <v>0.3</v>
      </c>
      <c r="AN59" s="1">
        <v>-0.3</v>
      </c>
      <c r="AO59" s="1">
        <v>1.8</v>
      </c>
      <c r="AP59" s="1">
        <v>-10.7</v>
      </c>
      <c r="AQ59" s="1">
        <v>6.5</v>
      </c>
      <c r="AR59" s="1">
        <v>8.3000000000000007</v>
      </c>
      <c r="AS59" s="1">
        <v>6.2</v>
      </c>
      <c r="AT59" s="1">
        <v>1.1000000000000001</v>
      </c>
      <c r="AU59" s="1">
        <v>3.7</v>
      </c>
      <c r="AV59" s="1">
        <v>5.8</v>
      </c>
      <c r="AW59" s="1">
        <v>11</v>
      </c>
      <c r="AX59" s="1">
        <v>9.1999999999999993</v>
      </c>
      <c r="AY59" s="1">
        <v>6.6</v>
      </c>
      <c r="AZ59" s="1">
        <v>1</v>
      </c>
      <c r="BA59" s="1">
        <v>7.1</v>
      </c>
      <c r="BB59" s="1">
        <v>18.3</v>
      </c>
      <c r="BC59" s="1">
        <v>17.8</v>
      </c>
      <c r="BD59" s="1">
        <v>2.9</v>
      </c>
      <c r="BE59" s="1">
        <v>7.5</v>
      </c>
      <c r="BF59" s="1">
        <v>2.2000000000000002</v>
      </c>
      <c r="BG59" s="1">
        <v>9.8000000000000007</v>
      </c>
      <c r="BH59" s="1">
        <v>5.6</v>
      </c>
      <c r="BI59" s="1">
        <v>11</v>
      </c>
      <c r="BJ59" s="1">
        <v>9.4</v>
      </c>
      <c r="BK59" s="1">
        <v>9.9</v>
      </c>
      <c r="BL59" s="1">
        <v>-0.6</v>
      </c>
      <c r="BM59" s="1">
        <v>6.7</v>
      </c>
      <c r="BN59" s="1">
        <v>9.6</v>
      </c>
      <c r="BO59" s="1">
        <v>11.6</v>
      </c>
      <c r="BP59" s="1">
        <v>8.6</v>
      </c>
      <c r="BQ59" s="1">
        <v>9.6999999999999993</v>
      </c>
      <c r="BR59" s="47" t="s">
        <v>453</v>
      </c>
      <c r="BS59" s="40"/>
      <c r="BT59" s="40"/>
    </row>
    <row r="60" spans="1:72" ht="12.75" customHeight="1" x14ac:dyDescent="0.25">
      <c r="A60" s="12" t="s">
        <v>122</v>
      </c>
      <c r="B60" s="4" t="s">
        <v>115</v>
      </c>
      <c r="C60" s="1">
        <v>2.6</v>
      </c>
      <c r="D60" s="1">
        <v>5.7</v>
      </c>
      <c r="E60" s="1">
        <v>9</v>
      </c>
      <c r="F60" s="1">
        <v>6.7</v>
      </c>
      <c r="G60" s="1">
        <v>5.9</v>
      </c>
      <c r="H60" s="1">
        <v>7.5</v>
      </c>
      <c r="I60" s="1">
        <v>7.7</v>
      </c>
      <c r="J60" s="1">
        <v>4.8</v>
      </c>
      <c r="K60" s="1">
        <v>4.0999999999999996</v>
      </c>
      <c r="L60" s="1">
        <v>3.8</v>
      </c>
      <c r="M60" s="1">
        <v>4.3</v>
      </c>
      <c r="N60" s="1">
        <v>8.5</v>
      </c>
      <c r="O60" s="1">
        <v>2.6</v>
      </c>
      <c r="P60" s="1">
        <v>7</v>
      </c>
      <c r="Q60" s="1">
        <v>4.9000000000000004</v>
      </c>
      <c r="R60" s="1">
        <v>3.8</v>
      </c>
      <c r="S60" s="1">
        <v>8.9</v>
      </c>
      <c r="T60" s="1">
        <v>6.9</v>
      </c>
      <c r="U60" s="1">
        <v>3.8</v>
      </c>
      <c r="V60" s="1">
        <v>5.0999999999999996</v>
      </c>
      <c r="W60" s="1">
        <v>4.7</v>
      </c>
      <c r="X60" s="1">
        <v>5.9</v>
      </c>
      <c r="Y60" s="1">
        <v>3.6</v>
      </c>
      <c r="Z60" s="1">
        <v>3.8</v>
      </c>
      <c r="AA60" s="1">
        <v>4.9000000000000004</v>
      </c>
      <c r="AB60" s="1">
        <v>3.5</v>
      </c>
      <c r="AC60" s="1">
        <v>4.5</v>
      </c>
      <c r="AD60" s="1">
        <v>3.7</v>
      </c>
      <c r="AE60" s="1">
        <v>2.8</v>
      </c>
      <c r="AF60" s="1">
        <v>5.2</v>
      </c>
      <c r="AG60" s="1">
        <v>6.2</v>
      </c>
      <c r="AH60" s="1">
        <v>5.3</v>
      </c>
      <c r="AI60" s="1">
        <v>3.9</v>
      </c>
      <c r="AJ60" s="1">
        <v>2.8</v>
      </c>
      <c r="AK60" s="1">
        <v>4.4000000000000004</v>
      </c>
      <c r="AL60" s="1">
        <v>7.5</v>
      </c>
      <c r="AM60" s="1">
        <v>6.2</v>
      </c>
      <c r="AN60" s="1">
        <v>6.9</v>
      </c>
      <c r="AO60" s="1">
        <v>3.6</v>
      </c>
      <c r="AP60" s="1">
        <v>4.4000000000000004</v>
      </c>
      <c r="AQ60" s="1">
        <v>3.8</v>
      </c>
      <c r="AR60" s="1">
        <v>2.6</v>
      </c>
      <c r="AS60" s="1">
        <v>2</v>
      </c>
      <c r="AT60" s="1">
        <v>0.5</v>
      </c>
      <c r="AU60" s="1">
        <v>2</v>
      </c>
      <c r="AV60" s="1">
        <v>4.7</v>
      </c>
      <c r="AW60" s="1">
        <v>3.8</v>
      </c>
      <c r="AX60" s="1">
        <v>2.7</v>
      </c>
      <c r="AY60" s="1">
        <v>5.2</v>
      </c>
      <c r="AZ60" s="1">
        <v>4.4000000000000004</v>
      </c>
      <c r="BA60" s="1">
        <v>7.1</v>
      </c>
      <c r="BB60" s="1">
        <v>8</v>
      </c>
      <c r="BC60" s="1">
        <v>8.3000000000000007</v>
      </c>
      <c r="BD60" s="1">
        <v>1.9</v>
      </c>
      <c r="BE60" s="1">
        <v>1.5</v>
      </c>
      <c r="BF60" s="1">
        <v>3.8</v>
      </c>
      <c r="BG60" s="1">
        <v>5.7</v>
      </c>
      <c r="BH60" s="1">
        <v>7</v>
      </c>
      <c r="BI60" s="1">
        <v>2.7</v>
      </c>
      <c r="BJ60" s="1">
        <v>1.5</v>
      </c>
      <c r="BK60" s="1">
        <v>-3.5</v>
      </c>
      <c r="BL60" s="1">
        <v>-2.5</v>
      </c>
      <c r="BM60" s="1">
        <v>1.1000000000000001</v>
      </c>
      <c r="BN60" s="1">
        <v>0.7</v>
      </c>
      <c r="BO60" s="1">
        <v>1.4</v>
      </c>
      <c r="BP60" s="1">
        <v>1.9</v>
      </c>
      <c r="BQ60" s="1">
        <v>2.8</v>
      </c>
      <c r="BR60" s="47">
        <v>2.2000000000000002</v>
      </c>
      <c r="BS60" s="40"/>
      <c r="BT60" s="40"/>
    </row>
    <row r="61" spans="1:72" ht="12.75" customHeight="1" x14ac:dyDescent="0.25">
      <c r="A61" s="12" t="s">
        <v>124</v>
      </c>
      <c r="B61" s="4" t="s">
        <v>117</v>
      </c>
      <c r="C61" s="1">
        <v>2.6</v>
      </c>
      <c r="D61" s="1">
        <v>7.3</v>
      </c>
      <c r="E61" s="1">
        <v>12.8</v>
      </c>
      <c r="F61" s="1">
        <v>10</v>
      </c>
      <c r="G61" s="1">
        <v>7.8</v>
      </c>
      <c r="H61" s="1">
        <v>15.6</v>
      </c>
      <c r="I61" s="1">
        <v>11.2</v>
      </c>
      <c r="J61" s="1">
        <v>9.3000000000000007</v>
      </c>
      <c r="K61" s="1">
        <v>7.8</v>
      </c>
      <c r="L61" s="1">
        <v>6</v>
      </c>
      <c r="M61" s="1">
        <v>4.2</v>
      </c>
      <c r="N61" s="1">
        <v>13.9</v>
      </c>
      <c r="O61" s="1">
        <v>0.3</v>
      </c>
      <c r="P61" s="1">
        <v>14.5</v>
      </c>
      <c r="Q61" s="1">
        <v>5.7</v>
      </c>
      <c r="R61" s="1">
        <v>4.4000000000000004</v>
      </c>
      <c r="S61" s="1">
        <v>12</v>
      </c>
      <c r="T61" s="1">
        <v>6.6</v>
      </c>
      <c r="U61" s="1">
        <v>1</v>
      </c>
      <c r="V61" s="1">
        <v>3.6</v>
      </c>
      <c r="W61" s="1">
        <v>4.5</v>
      </c>
      <c r="X61" s="1">
        <v>6.5</v>
      </c>
      <c r="Y61" s="1">
        <v>3.3</v>
      </c>
      <c r="Z61" s="1">
        <v>0.4</v>
      </c>
      <c r="AA61" s="1">
        <v>3.3</v>
      </c>
      <c r="AB61" s="1">
        <v>1.3</v>
      </c>
      <c r="AC61" s="1">
        <v>5</v>
      </c>
      <c r="AD61" s="1">
        <v>5.8</v>
      </c>
      <c r="AE61" s="1">
        <v>1.7</v>
      </c>
      <c r="AF61" s="1">
        <v>7.7</v>
      </c>
      <c r="AG61" s="1">
        <v>6.7</v>
      </c>
      <c r="AH61" s="1">
        <v>6.2</v>
      </c>
      <c r="AI61" s="1">
        <v>5.9</v>
      </c>
      <c r="AJ61" s="1">
        <v>3.6</v>
      </c>
      <c r="AK61" s="1">
        <v>10.9</v>
      </c>
      <c r="AL61" s="1">
        <v>14.1</v>
      </c>
      <c r="AM61" s="1">
        <v>7.8</v>
      </c>
      <c r="AN61" s="1">
        <v>10</v>
      </c>
      <c r="AO61" s="1">
        <v>3.8</v>
      </c>
      <c r="AP61" s="1">
        <v>6.2</v>
      </c>
      <c r="AQ61" s="1">
        <v>-0.2</v>
      </c>
      <c r="AR61" s="1">
        <v>1.8</v>
      </c>
      <c r="AS61" s="1">
        <v>-0.8</v>
      </c>
      <c r="AT61" s="1">
        <v>1.4</v>
      </c>
      <c r="AU61" s="1">
        <v>0.5</v>
      </c>
      <c r="AV61" s="1">
        <v>8</v>
      </c>
      <c r="AW61" s="1">
        <v>3.5</v>
      </c>
      <c r="AX61" s="1">
        <v>4.5999999999999996</v>
      </c>
      <c r="AY61" s="1">
        <v>6.9</v>
      </c>
      <c r="AZ61" s="1">
        <v>7</v>
      </c>
      <c r="BA61" s="1">
        <v>10.8</v>
      </c>
      <c r="BB61" s="1">
        <v>13</v>
      </c>
      <c r="BC61" s="1">
        <v>12.2</v>
      </c>
      <c r="BD61" s="1">
        <v>1.1000000000000001</v>
      </c>
      <c r="BE61" s="1">
        <v>0</v>
      </c>
      <c r="BF61" s="1">
        <v>3</v>
      </c>
      <c r="BG61" s="1">
        <v>4.2</v>
      </c>
      <c r="BH61" s="1">
        <v>5.6</v>
      </c>
      <c r="BI61" s="1">
        <v>4.9000000000000004</v>
      </c>
      <c r="BJ61" s="1">
        <v>4.0999999999999996</v>
      </c>
      <c r="BK61" s="1">
        <v>-5.2</v>
      </c>
      <c r="BL61" s="1">
        <v>-1.6</v>
      </c>
      <c r="BM61" s="1">
        <v>-1.1000000000000001</v>
      </c>
      <c r="BN61" s="1">
        <v>-0.9</v>
      </c>
      <c r="BO61" s="1">
        <v>-0.5</v>
      </c>
      <c r="BP61" s="1">
        <v>2.5</v>
      </c>
      <c r="BQ61" s="1">
        <v>1.6</v>
      </c>
      <c r="BR61" s="47">
        <v>1.9</v>
      </c>
      <c r="BS61" s="40"/>
      <c r="BT61" s="40"/>
    </row>
    <row r="62" spans="1:72" ht="12.75" customHeight="1" x14ac:dyDescent="0.25">
      <c r="A62" s="12" t="s">
        <v>126</v>
      </c>
      <c r="B62" s="3" t="s">
        <v>119</v>
      </c>
      <c r="C62" s="1" t="s">
        <v>281</v>
      </c>
      <c r="D62" s="1" t="s">
        <v>281</v>
      </c>
      <c r="E62" s="1" t="s">
        <v>281</v>
      </c>
      <c r="F62" s="1" t="s">
        <v>281</v>
      </c>
      <c r="G62" s="1" t="s">
        <v>281</v>
      </c>
      <c r="H62" s="1" t="s">
        <v>281</v>
      </c>
      <c r="I62" s="1" t="s">
        <v>281</v>
      </c>
      <c r="J62" s="1" t="s">
        <v>281</v>
      </c>
      <c r="K62" s="1" t="s">
        <v>281</v>
      </c>
      <c r="L62" s="1" t="s">
        <v>281</v>
      </c>
      <c r="M62" s="1" t="s">
        <v>281</v>
      </c>
      <c r="N62" s="1" t="s">
        <v>281</v>
      </c>
      <c r="O62" s="1" t="s">
        <v>281</v>
      </c>
      <c r="P62" s="1" t="s">
        <v>281</v>
      </c>
      <c r="Q62" s="1" t="s">
        <v>281</v>
      </c>
      <c r="R62" s="1" t="s">
        <v>281</v>
      </c>
      <c r="S62" s="1">
        <v>13.5</v>
      </c>
      <c r="T62" s="1">
        <v>5.8</v>
      </c>
      <c r="U62" s="1">
        <v>2.7</v>
      </c>
      <c r="V62" s="1">
        <v>7.5</v>
      </c>
      <c r="W62" s="1">
        <v>-1.2</v>
      </c>
      <c r="X62" s="1">
        <v>13.7</v>
      </c>
      <c r="Y62" s="1">
        <v>8.6</v>
      </c>
      <c r="Z62" s="1">
        <v>2.2999999999999998</v>
      </c>
      <c r="AA62" s="1">
        <v>2.1</v>
      </c>
      <c r="AB62" s="1">
        <v>-0.2</v>
      </c>
      <c r="AC62" s="1">
        <v>10</v>
      </c>
      <c r="AD62" s="1">
        <v>4.7</v>
      </c>
      <c r="AE62" s="1">
        <v>-6</v>
      </c>
      <c r="AF62" s="1">
        <v>1.7</v>
      </c>
      <c r="AG62" s="1">
        <v>10.7</v>
      </c>
      <c r="AH62" s="1">
        <v>10.7</v>
      </c>
      <c r="AI62" s="1">
        <v>11.2</v>
      </c>
      <c r="AJ62" s="1">
        <v>4.8</v>
      </c>
      <c r="AK62" s="1">
        <v>11.8</v>
      </c>
      <c r="AL62" s="1">
        <v>13.4</v>
      </c>
      <c r="AM62" s="1">
        <v>4.4000000000000004</v>
      </c>
      <c r="AN62" s="1">
        <v>6.4</v>
      </c>
      <c r="AO62" s="1">
        <v>6.1</v>
      </c>
      <c r="AP62" s="1">
        <v>2.7</v>
      </c>
      <c r="AQ62" s="1">
        <v>1.5</v>
      </c>
      <c r="AR62" s="1">
        <v>-1.1000000000000001</v>
      </c>
      <c r="AS62" s="1">
        <v>0.2</v>
      </c>
      <c r="AT62" s="1">
        <v>-2.1</v>
      </c>
      <c r="AU62" s="1">
        <v>-1.4</v>
      </c>
      <c r="AV62" s="1">
        <v>6.6</v>
      </c>
      <c r="AW62" s="1">
        <v>3.8</v>
      </c>
      <c r="AX62" s="1">
        <v>3.1</v>
      </c>
      <c r="AY62" s="1">
        <v>6.4</v>
      </c>
      <c r="AZ62" s="1">
        <v>5.5</v>
      </c>
      <c r="BA62" s="1">
        <v>9.1</v>
      </c>
      <c r="BB62" s="1">
        <v>13.2</v>
      </c>
      <c r="BC62" s="1">
        <v>4.9000000000000004</v>
      </c>
      <c r="BD62" s="1">
        <v>6.5</v>
      </c>
      <c r="BE62" s="1">
        <v>4.9000000000000004</v>
      </c>
      <c r="BF62" s="1">
        <v>0.9</v>
      </c>
      <c r="BG62" s="1">
        <v>-0.8</v>
      </c>
      <c r="BH62" s="1">
        <v>3</v>
      </c>
      <c r="BI62" s="1">
        <v>0.2</v>
      </c>
      <c r="BJ62" s="1">
        <v>-0.7</v>
      </c>
      <c r="BK62" s="1">
        <v>-3.9</v>
      </c>
      <c r="BL62" s="1">
        <v>7.1</v>
      </c>
      <c r="BM62" s="1">
        <v>-7.9</v>
      </c>
      <c r="BN62" s="1">
        <v>-4.5999999999999996</v>
      </c>
      <c r="BO62" s="1">
        <v>-1.2</v>
      </c>
      <c r="BP62" s="1">
        <v>-3.4</v>
      </c>
      <c r="BQ62" s="1">
        <v>0.5</v>
      </c>
      <c r="BR62" s="47" t="s">
        <v>471</v>
      </c>
      <c r="BS62" s="40"/>
      <c r="BT62" s="40"/>
    </row>
    <row r="63" spans="1:72" ht="12.75" customHeight="1" x14ac:dyDescent="0.25">
      <c r="A63" s="12" t="s">
        <v>128</v>
      </c>
      <c r="B63" s="3" t="s">
        <v>121</v>
      </c>
      <c r="C63" s="1" t="s">
        <v>281</v>
      </c>
      <c r="D63" s="1" t="s">
        <v>281</v>
      </c>
      <c r="E63" s="1" t="s">
        <v>281</v>
      </c>
      <c r="F63" s="1" t="s">
        <v>281</v>
      </c>
      <c r="G63" s="1" t="s">
        <v>281</v>
      </c>
      <c r="H63" s="1" t="s">
        <v>281</v>
      </c>
      <c r="I63" s="1" t="s">
        <v>281</v>
      </c>
      <c r="J63" s="1" t="s">
        <v>281</v>
      </c>
      <c r="K63" s="1" t="s">
        <v>281</v>
      </c>
      <c r="L63" s="1" t="s">
        <v>281</v>
      </c>
      <c r="M63" s="1" t="s">
        <v>281</v>
      </c>
      <c r="N63" s="1" t="s">
        <v>281</v>
      </c>
      <c r="O63" s="1" t="s">
        <v>281</v>
      </c>
      <c r="P63" s="1" t="s">
        <v>281</v>
      </c>
      <c r="Q63" s="1" t="s">
        <v>281</v>
      </c>
      <c r="R63" s="1" t="s">
        <v>281</v>
      </c>
      <c r="S63" s="1">
        <v>11.9</v>
      </c>
      <c r="T63" s="1">
        <v>13.3</v>
      </c>
      <c r="U63" s="1">
        <v>4.9000000000000004</v>
      </c>
      <c r="V63" s="1">
        <v>15.3</v>
      </c>
      <c r="W63" s="1">
        <v>9</v>
      </c>
      <c r="X63" s="1">
        <v>-13.1</v>
      </c>
      <c r="Y63" s="1">
        <v>-22.2</v>
      </c>
      <c r="Z63" s="1">
        <v>18.7</v>
      </c>
      <c r="AA63" s="1">
        <v>5.7</v>
      </c>
      <c r="AB63" s="1">
        <v>-17.899999999999999</v>
      </c>
      <c r="AC63" s="1">
        <v>-15.4</v>
      </c>
      <c r="AD63" s="1">
        <v>16.7</v>
      </c>
      <c r="AE63" s="1">
        <v>6</v>
      </c>
      <c r="AF63" s="1">
        <v>23.5</v>
      </c>
      <c r="AG63" s="1">
        <v>-3.3</v>
      </c>
      <c r="AH63" s="1">
        <v>21.2</v>
      </c>
      <c r="AI63" s="1">
        <v>3.3</v>
      </c>
      <c r="AJ63" s="1">
        <v>7</v>
      </c>
      <c r="AK63" s="1">
        <v>26.3</v>
      </c>
      <c r="AL63" s="1">
        <v>48.4</v>
      </c>
      <c r="AM63" s="1">
        <v>-1.2</v>
      </c>
      <c r="AN63" s="1">
        <v>17</v>
      </c>
      <c r="AO63" s="1">
        <v>20.399999999999999</v>
      </c>
      <c r="AP63" s="1">
        <v>12.1</v>
      </c>
      <c r="AQ63" s="1">
        <v>-11.4</v>
      </c>
      <c r="AR63" s="1">
        <v>10.5</v>
      </c>
      <c r="AS63" s="1">
        <v>-7.4</v>
      </c>
      <c r="AT63" s="1">
        <v>19.2</v>
      </c>
      <c r="AU63" s="1">
        <v>8.4</v>
      </c>
      <c r="AV63" s="1">
        <v>28</v>
      </c>
      <c r="AW63" s="1">
        <v>7.8</v>
      </c>
      <c r="AX63" s="1">
        <v>26.7</v>
      </c>
      <c r="AY63" s="1">
        <v>28.2</v>
      </c>
      <c r="AZ63" s="1">
        <v>19.5</v>
      </c>
      <c r="BA63" s="1">
        <v>22.2</v>
      </c>
      <c r="BB63" s="1">
        <v>26.3</v>
      </c>
      <c r="BC63" s="1">
        <v>32</v>
      </c>
      <c r="BD63" s="1">
        <v>-6</v>
      </c>
      <c r="BE63" s="1">
        <v>-7.6</v>
      </c>
      <c r="BF63" s="1">
        <v>6.2</v>
      </c>
      <c r="BG63" s="1">
        <v>7.8</v>
      </c>
      <c r="BH63" s="1">
        <v>7.3</v>
      </c>
      <c r="BI63" s="1">
        <v>14.7</v>
      </c>
      <c r="BJ63" s="1">
        <v>6.5</v>
      </c>
      <c r="BK63" s="1">
        <v>-17.2</v>
      </c>
      <c r="BL63" s="1">
        <v>-2.5</v>
      </c>
      <c r="BM63" s="1">
        <v>1.1000000000000001</v>
      </c>
      <c r="BN63" s="1">
        <v>-5.2</v>
      </c>
      <c r="BO63" s="1">
        <v>0.3</v>
      </c>
      <c r="BP63" s="1">
        <v>0</v>
      </c>
      <c r="BQ63" s="1">
        <v>0.9</v>
      </c>
      <c r="BR63" s="47" t="s">
        <v>465</v>
      </c>
      <c r="BS63" s="40"/>
      <c r="BT63" s="40"/>
    </row>
    <row r="64" spans="1:72" ht="12.75" customHeight="1" x14ac:dyDescent="0.25">
      <c r="A64" s="12" t="s">
        <v>130</v>
      </c>
      <c r="B64" s="3" t="s">
        <v>123</v>
      </c>
      <c r="C64" s="1" t="s">
        <v>281</v>
      </c>
      <c r="D64" s="1" t="s">
        <v>281</v>
      </c>
      <c r="E64" s="1" t="s">
        <v>281</v>
      </c>
      <c r="F64" s="1" t="s">
        <v>281</v>
      </c>
      <c r="G64" s="1" t="s">
        <v>281</v>
      </c>
      <c r="H64" s="1" t="s">
        <v>281</v>
      </c>
      <c r="I64" s="1" t="s">
        <v>281</v>
      </c>
      <c r="J64" s="1" t="s">
        <v>281</v>
      </c>
      <c r="K64" s="1" t="s">
        <v>281</v>
      </c>
      <c r="L64" s="1" t="s">
        <v>281</v>
      </c>
      <c r="M64" s="1" t="s">
        <v>281</v>
      </c>
      <c r="N64" s="1" t="s">
        <v>281</v>
      </c>
      <c r="O64" s="1" t="s">
        <v>281</v>
      </c>
      <c r="P64" s="1" t="s">
        <v>281</v>
      </c>
      <c r="Q64" s="1" t="s">
        <v>281</v>
      </c>
      <c r="R64" s="1" t="s">
        <v>281</v>
      </c>
      <c r="S64" s="1">
        <v>10.9</v>
      </c>
      <c r="T64" s="1">
        <v>6.4</v>
      </c>
      <c r="U64" s="1">
        <v>-1.1000000000000001</v>
      </c>
      <c r="V64" s="1">
        <v>-2.6</v>
      </c>
      <c r="W64" s="1">
        <v>9.6999999999999993</v>
      </c>
      <c r="X64" s="1">
        <v>3.5</v>
      </c>
      <c r="Y64" s="1">
        <v>1.9</v>
      </c>
      <c r="Z64" s="1">
        <v>-4.4000000000000004</v>
      </c>
      <c r="AA64" s="1">
        <v>4.8</v>
      </c>
      <c r="AB64" s="1">
        <v>5.9</v>
      </c>
      <c r="AC64" s="1">
        <v>2.8</v>
      </c>
      <c r="AD64" s="1">
        <v>6</v>
      </c>
      <c r="AE64" s="1">
        <v>9.9</v>
      </c>
      <c r="AF64" s="1">
        <v>11.8</v>
      </c>
      <c r="AG64" s="1">
        <v>6.3</v>
      </c>
      <c r="AH64" s="1">
        <v>0.1</v>
      </c>
      <c r="AI64" s="1">
        <v>0.2</v>
      </c>
      <c r="AJ64" s="1">
        <v>1.1000000000000001</v>
      </c>
      <c r="AK64" s="1">
        <v>6.1</v>
      </c>
      <c r="AL64" s="1">
        <v>8.1999999999999993</v>
      </c>
      <c r="AM64" s="1">
        <v>14</v>
      </c>
      <c r="AN64" s="1">
        <v>11.9</v>
      </c>
      <c r="AO64" s="1">
        <v>-2.7</v>
      </c>
      <c r="AP64" s="1">
        <v>5.2</v>
      </c>
      <c r="AQ64" s="1">
        <v>3.9</v>
      </c>
      <c r="AR64" s="1">
        <v>1.1000000000000001</v>
      </c>
      <c r="AS64" s="1">
        <v>-0.1</v>
      </c>
      <c r="AT64" s="1">
        <v>1.9</v>
      </c>
      <c r="AU64" s="1">
        <v>0.8</v>
      </c>
      <c r="AV64" s="1">
        <v>2.2000000000000002</v>
      </c>
      <c r="AW64" s="1">
        <v>2.2999999999999998</v>
      </c>
      <c r="AX64" s="1">
        <v>-2.1</v>
      </c>
      <c r="AY64" s="1">
        <v>-1.6</v>
      </c>
      <c r="AZ64" s="1">
        <v>1.9</v>
      </c>
      <c r="BA64" s="1">
        <v>5.7</v>
      </c>
      <c r="BB64" s="1">
        <v>4.2</v>
      </c>
      <c r="BC64" s="1">
        <v>6.9</v>
      </c>
      <c r="BD64" s="1">
        <v>2.1</v>
      </c>
      <c r="BE64" s="1">
        <v>1.4</v>
      </c>
      <c r="BF64" s="1">
        <v>4.9000000000000004</v>
      </c>
      <c r="BG64" s="1">
        <v>7.3</v>
      </c>
      <c r="BH64" s="1">
        <v>7.7</v>
      </c>
      <c r="BI64" s="1">
        <v>3.9</v>
      </c>
      <c r="BJ64" s="1">
        <v>6.2</v>
      </c>
      <c r="BK64" s="1">
        <v>0.9</v>
      </c>
      <c r="BL64" s="1">
        <v>-8</v>
      </c>
      <c r="BM64" s="1">
        <v>4.0999999999999996</v>
      </c>
      <c r="BN64" s="1">
        <v>4.7</v>
      </c>
      <c r="BO64" s="1">
        <v>0.3</v>
      </c>
      <c r="BP64" s="1">
        <v>7.4</v>
      </c>
      <c r="BQ64" s="1">
        <v>2.1</v>
      </c>
      <c r="BR64" s="47" t="s">
        <v>472</v>
      </c>
      <c r="BS64" s="40"/>
      <c r="BT64" s="40"/>
    </row>
    <row r="65" spans="1:72" ht="12.75" customHeight="1" x14ac:dyDescent="0.25">
      <c r="A65" s="12" t="s">
        <v>132</v>
      </c>
      <c r="B65" s="3" t="s">
        <v>125</v>
      </c>
      <c r="C65" s="1" t="s">
        <v>281</v>
      </c>
      <c r="D65" s="1" t="s">
        <v>281</v>
      </c>
      <c r="E65" s="1" t="s">
        <v>281</v>
      </c>
      <c r="F65" s="1" t="s">
        <v>281</v>
      </c>
      <c r="G65" s="1" t="s">
        <v>281</v>
      </c>
      <c r="H65" s="1" t="s">
        <v>281</v>
      </c>
      <c r="I65" s="1" t="s">
        <v>281</v>
      </c>
      <c r="J65" s="1" t="s">
        <v>281</v>
      </c>
      <c r="K65" s="1" t="s">
        <v>281</v>
      </c>
      <c r="L65" s="1" t="s">
        <v>281</v>
      </c>
      <c r="M65" s="1" t="s">
        <v>281</v>
      </c>
      <c r="N65" s="1" t="s">
        <v>281</v>
      </c>
      <c r="O65" s="1" t="s">
        <v>281</v>
      </c>
      <c r="P65" s="1" t="s">
        <v>281</v>
      </c>
      <c r="Q65" s="1" t="s">
        <v>281</v>
      </c>
      <c r="R65" s="1" t="s">
        <v>281</v>
      </c>
      <c r="S65" s="1">
        <v>9.6999999999999993</v>
      </c>
      <c r="T65" s="1">
        <v>6.7</v>
      </c>
      <c r="U65" s="1">
        <v>-0.4</v>
      </c>
      <c r="V65" s="1">
        <v>7.1</v>
      </c>
      <c r="W65" s="1">
        <v>3.1</v>
      </c>
      <c r="X65" s="1">
        <v>10</v>
      </c>
      <c r="Y65" s="1">
        <v>6.8</v>
      </c>
      <c r="Z65" s="1">
        <v>-1.3</v>
      </c>
      <c r="AA65" s="1">
        <v>-2.2000000000000002</v>
      </c>
      <c r="AB65" s="1">
        <v>9</v>
      </c>
      <c r="AC65" s="1">
        <v>0.2</v>
      </c>
      <c r="AD65" s="1">
        <v>4.2</v>
      </c>
      <c r="AE65" s="1">
        <v>16.2</v>
      </c>
      <c r="AF65" s="1">
        <v>12.7</v>
      </c>
      <c r="AG65" s="1">
        <v>-9</v>
      </c>
      <c r="AH65" s="1">
        <v>-0.6</v>
      </c>
      <c r="AI65" s="1">
        <v>11.4</v>
      </c>
      <c r="AJ65" s="1">
        <v>8</v>
      </c>
      <c r="AK65" s="1">
        <v>14.2</v>
      </c>
      <c r="AL65" s="1">
        <v>1.7</v>
      </c>
      <c r="AM65" s="1">
        <v>12.7</v>
      </c>
      <c r="AN65" s="1">
        <v>11.8</v>
      </c>
      <c r="AO65" s="1">
        <v>0.8</v>
      </c>
      <c r="AP65" s="1">
        <v>28.8</v>
      </c>
      <c r="AQ65" s="1">
        <v>-13.2</v>
      </c>
      <c r="AR65" s="1">
        <v>11.2</v>
      </c>
      <c r="AS65" s="1">
        <v>1.3</v>
      </c>
      <c r="AT65" s="1">
        <v>-11.1</v>
      </c>
      <c r="AU65" s="1">
        <v>-5.3</v>
      </c>
      <c r="AV65" s="1">
        <v>18.600000000000001</v>
      </c>
      <c r="AW65" s="1">
        <v>-1.2</v>
      </c>
      <c r="AX65" s="1">
        <v>13.5</v>
      </c>
      <c r="AY65" s="1">
        <v>11.1</v>
      </c>
      <c r="AZ65" s="1">
        <v>11.3</v>
      </c>
      <c r="BA65" s="1">
        <v>14.7</v>
      </c>
      <c r="BB65" s="1">
        <v>14.9</v>
      </c>
      <c r="BC65" s="1">
        <v>17.899999999999999</v>
      </c>
      <c r="BD65" s="1">
        <v>-9.6999999999999993</v>
      </c>
      <c r="BE65" s="1">
        <v>-14.4</v>
      </c>
      <c r="BF65" s="1">
        <v>-3.9</v>
      </c>
      <c r="BG65" s="1">
        <v>12.4</v>
      </c>
      <c r="BH65" s="1">
        <v>6.3</v>
      </c>
      <c r="BI65" s="1">
        <v>7.9</v>
      </c>
      <c r="BJ65" s="1">
        <v>13.7</v>
      </c>
      <c r="BK65" s="1">
        <v>2.6</v>
      </c>
      <c r="BL65" s="1">
        <v>-10.8</v>
      </c>
      <c r="BM65" s="1">
        <v>3.4</v>
      </c>
      <c r="BN65" s="1">
        <v>3.3</v>
      </c>
      <c r="BO65" s="1">
        <v>-3.7</v>
      </c>
      <c r="BP65" s="1">
        <v>13.9</v>
      </c>
      <c r="BQ65" s="1">
        <v>6.4</v>
      </c>
      <c r="BR65" s="47" t="s">
        <v>449</v>
      </c>
      <c r="BS65" s="40"/>
      <c r="BT65" s="40"/>
    </row>
    <row r="66" spans="1:72" ht="12.75" customHeight="1" x14ac:dyDescent="0.25">
      <c r="A66" s="12" t="s">
        <v>134</v>
      </c>
      <c r="B66" s="4" t="s">
        <v>127</v>
      </c>
      <c r="C66" s="1">
        <v>2.6</v>
      </c>
      <c r="D66" s="1">
        <v>5</v>
      </c>
      <c r="E66" s="1">
        <v>7.5</v>
      </c>
      <c r="F66" s="1">
        <v>5.3</v>
      </c>
      <c r="G66" s="1">
        <v>5.2</v>
      </c>
      <c r="H66" s="1">
        <v>4.3</v>
      </c>
      <c r="I66" s="1">
        <v>6.2</v>
      </c>
      <c r="J66" s="1">
        <v>2.8</v>
      </c>
      <c r="K66" s="1">
        <v>2.5</v>
      </c>
      <c r="L66" s="1">
        <v>2.8</v>
      </c>
      <c r="M66" s="1">
        <v>4.4000000000000004</v>
      </c>
      <c r="N66" s="1">
        <v>6.1</v>
      </c>
      <c r="O66" s="1">
        <v>3.7</v>
      </c>
      <c r="P66" s="1">
        <v>3.5</v>
      </c>
      <c r="Q66" s="1">
        <v>4.5</v>
      </c>
      <c r="R66" s="1">
        <v>3.5</v>
      </c>
      <c r="S66" s="1">
        <v>7.2</v>
      </c>
      <c r="T66" s="1">
        <v>7</v>
      </c>
      <c r="U66" s="1">
        <v>5.4</v>
      </c>
      <c r="V66" s="1">
        <v>5.9</v>
      </c>
      <c r="W66" s="1">
        <v>4.8</v>
      </c>
      <c r="X66" s="1">
        <v>5.5</v>
      </c>
      <c r="Y66" s="1">
        <v>3.8</v>
      </c>
      <c r="Z66" s="1">
        <v>5.9</v>
      </c>
      <c r="AA66" s="1">
        <v>5.9</v>
      </c>
      <c r="AB66" s="1">
        <v>4.8</v>
      </c>
      <c r="AC66" s="1">
        <v>4.2</v>
      </c>
      <c r="AD66" s="1">
        <v>2.4</v>
      </c>
      <c r="AE66" s="1">
        <v>3.5</v>
      </c>
      <c r="AF66" s="1">
        <v>3.6</v>
      </c>
      <c r="AG66" s="1">
        <v>5.9</v>
      </c>
      <c r="AH66" s="1">
        <v>4.8</v>
      </c>
      <c r="AI66" s="1">
        <v>2.8</v>
      </c>
      <c r="AJ66" s="1">
        <v>2.2999999999999998</v>
      </c>
      <c r="AK66" s="1">
        <v>0.9</v>
      </c>
      <c r="AL66" s="1">
        <v>3.4</v>
      </c>
      <c r="AM66" s="1">
        <v>5</v>
      </c>
      <c r="AN66" s="1">
        <v>4.7</v>
      </c>
      <c r="AO66" s="1">
        <v>3.4</v>
      </c>
      <c r="AP66" s="1">
        <v>3.1</v>
      </c>
      <c r="AQ66" s="1">
        <v>6.8</v>
      </c>
      <c r="AR66" s="1">
        <v>3.1</v>
      </c>
      <c r="AS66" s="1">
        <v>3.9</v>
      </c>
      <c r="AT66" s="1">
        <v>0</v>
      </c>
      <c r="AU66" s="1">
        <v>2.9</v>
      </c>
      <c r="AV66" s="1">
        <v>2.6</v>
      </c>
      <c r="AW66" s="1">
        <v>4.0999999999999996</v>
      </c>
      <c r="AX66" s="1">
        <v>1.4</v>
      </c>
      <c r="AY66" s="1">
        <v>4</v>
      </c>
      <c r="AZ66" s="1">
        <v>2.5</v>
      </c>
      <c r="BA66" s="1">
        <v>4.4000000000000004</v>
      </c>
      <c r="BB66" s="1">
        <v>4.2</v>
      </c>
      <c r="BC66" s="1">
        <v>5.0999999999999996</v>
      </c>
      <c r="BD66" s="1">
        <v>2.5</v>
      </c>
      <c r="BE66" s="1">
        <v>2.8</v>
      </c>
      <c r="BF66" s="1">
        <v>4.5</v>
      </c>
      <c r="BG66" s="1">
        <v>6.9</v>
      </c>
      <c r="BH66" s="1">
        <v>8</v>
      </c>
      <c r="BI66" s="1">
        <v>1</v>
      </c>
      <c r="BJ66" s="1">
        <v>-0.4</v>
      </c>
      <c r="BK66" s="1">
        <v>-2.1</v>
      </c>
      <c r="BL66" s="1">
        <v>-3.2</v>
      </c>
      <c r="BM66" s="1">
        <v>2.7</v>
      </c>
      <c r="BN66" s="1">
        <v>1.8</v>
      </c>
      <c r="BO66" s="1">
        <v>2.7</v>
      </c>
      <c r="BP66" s="1">
        <v>1.6</v>
      </c>
      <c r="BQ66" s="1">
        <v>3.7</v>
      </c>
      <c r="BR66" s="47">
        <v>2.2999999999999998</v>
      </c>
      <c r="BS66" s="40"/>
      <c r="BT66" s="40"/>
    </row>
    <row r="67" spans="1:72" ht="12.75" customHeight="1" x14ac:dyDescent="0.25">
      <c r="A67" s="12" t="s">
        <v>136</v>
      </c>
      <c r="B67" s="3" t="s">
        <v>129</v>
      </c>
      <c r="C67" s="1">
        <v>2.7</v>
      </c>
      <c r="D67" s="1">
        <v>5.0999999999999996</v>
      </c>
      <c r="E67" s="1">
        <v>7.5</v>
      </c>
      <c r="F67" s="1">
        <v>5.3</v>
      </c>
      <c r="G67" s="1">
        <v>5.0999999999999996</v>
      </c>
      <c r="H67" s="1">
        <v>4.0999999999999996</v>
      </c>
      <c r="I67" s="1">
        <v>6.1</v>
      </c>
      <c r="J67" s="1">
        <v>2.6</v>
      </c>
      <c r="K67" s="1">
        <v>2.2999999999999998</v>
      </c>
      <c r="L67" s="1">
        <v>2.7</v>
      </c>
      <c r="M67" s="1">
        <v>4.3</v>
      </c>
      <c r="N67" s="1">
        <v>6</v>
      </c>
      <c r="O67" s="1">
        <v>3.4</v>
      </c>
      <c r="P67" s="1">
        <v>3.2</v>
      </c>
      <c r="Q67" s="1">
        <v>4.0999999999999996</v>
      </c>
      <c r="R67" s="1">
        <v>2.9</v>
      </c>
      <c r="S67" s="1">
        <v>6.4</v>
      </c>
      <c r="T67" s="1">
        <v>7.4</v>
      </c>
      <c r="U67" s="1">
        <v>5.8</v>
      </c>
      <c r="V67" s="1">
        <v>5.5</v>
      </c>
      <c r="W67" s="1">
        <v>4.7</v>
      </c>
      <c r="X67" s="1">
        <v>5.0999999999999996</v>
      </c>
      <c r="Y67" s="1">
        <v>3.2</v>
      </c>
      <c r="Z67" s="1">
        <v>5.2</v>
      </c>
      <c r="AA67" s="1">
        <v>5.3</v>
      </c>
      <c r="AB67" s="1">
        <v>5.0999999999999996</v>
      </c>
      <c r="AC67" s="1">
        <v>4.7</v>
      </c>
      <c r="AD67" s="1">
        <v>3</v>
      </c>
      <c r="AE67" s="1">
        <v>3.8</v>
      </c>
      <c r="AF67" s="1">
        <v>3.7</v>
      </c>
      <c r="AG67" s="1">
        <v>5.8</v>
      </c>
      <c r="AH67" s="1">
        <v>4.0999999999999996</v>
      </c>
      <c r="AI67" s="1">
        <v>2.2000000000000002</v>
      </c>
      <c r="AJ67" s="1">
        <v>1.8</v>
      </c>
      <c r="AK67" s="1">
        <v>0.3</v>
      </c>
      <c r="AL67" s="1">
        <v>3.6</v>
      </c>
      <c r="AM67" s="1">
        <v>4.5999999999999996</v>
      </c>
      <c r="AN67" s="1">
        <v>4.5999999999999996</v>
      </c>
      <c r="AO67" s="1">
        <v>3.4</v>
      </c>
      <c r="AP67" s="1">
        <v>3.4</v>
      </c>
      <c r="AQ67" s="1">
        <v>6</v>
      </c>
      <c r="AR67" s="1">
        <v>2.9</v>
      </c>
      <c r="AS67" s="1">
        <v>3.7</v>
      </c>
      <c r="AT67" s="1">
        <v>0.7</v>
      </c>
      <c r="AU67" s="1">
        <v>3</v>
      </c>
      <c r="AV67" s="1">
        <v>2.2000000000000002</v>
      </c>
      <c r="AW67" s="1">
        <v>3.8</v>
      </c>
      <c r="AX67" s="1">
        <v>1.2</v>
      </c>
      <c r="AY67" s="1">
        <v>3.5</v>
      </c>
      <c r="AZ67" s="1">
        <v>2.2999999999999998</v>
      </c>
      <c r="BA67" s="1">
        <v>3</v>
      </c>
      <c r="BB67" s="1">
        <v>3.6</v>
      </c>
      <c r="BC67" s="1">
        <v>4.9000000000000004</v>
      </c>
      <c r="BD67" s="1">
        <v>3</v>
      </c>
      <c r="BE67" s="1">
        <v>3.7</v>
      </c>
      <c r="BF67" s="1">
        <v>4.4000000000000004</v>
      </c>
      <c r="BG67" s="1">
        <v>7.5</v>
      </c>
      <c r="BH67" s="1">
        <v>8.4</v>
      </c>
      <c r="BI67" s="1">
        <v>1</v>
      </c>
      <c r="BJ67" s="1">
        <v>-0.5</v>
      </c>
      <c r="BK67" s="1">
        <v>-2.9</v>
      </c>
      <c r="BL67" s="1">
        <v>-1.8</v>
      </c>
      <c r="BM67" s="1">
        <v>2.2999999999999998</v>
      </c>
      <c r="BN67" s="1">
        <v>1.4</v>
      </c>
      <c r="BO67" s="1">
        <v>2.5</v>
      </c>
      <c r="BP67" s="1">
        <v>1.2</v>
      </c>
      <c r="BQ67" s="1">
        <v>3.4</v>
      </c>
      <c r="BR67" s="47" t="s">
        <v>473</v>
      </c>
      <c r="BS67" s="40"/>
      <c r="BT67" s="40"/>
    </row>
    <row r="68" spans="1:72" ht="12.75" customHeight="1" x14ac:dyDescent="0.25">
      <c r="A68" s="12" t="s">
        <v>138</v>
      </c>
      <c r="B68" s="3" t="s">
        <v>220</v>
      </c>
      <c r="C68" s="1" t="s">
        <v>281</v>
      </c>
      <c r="D68" s="1" t="s">
        <v>281</v>
      </c>
      <c r="E68" s="1" t="s">
        <v>281</v>
      </c>
      <c r="F68" s="1" t="s">
        <v>281</v>
      </c>
      <c r="G68" s="1" t="s">
        <v>281</v>
      </c>
      <c r="H68" s="1" t="s">
        <v>281</v>
      </c>
      <c r="I68" s="1" t="s">
        <v>281</v>
      </c>
      <c r="J68" s="1" t="s">
        <v>281</v>
      </c>
      <c r="K68" s="1" t="s">
        <v>281</v>
      </c>
      <c r="L68" s="1" t="s">
        <v>281</v>
      </c>
      <c r="M68" s="1" t="s">
        <v>281</v>
      </c>
      <c r="N68" s="1" t="s">
        <v>281</v>
      </c>
      <c r="O68" s="1" t="s">
        <v>281</v>
      </c>
      <c r="P68" s="1" t="s">
        <v>281</v>
      </c>
      <c r="Q68" s="1" t="s">
        <v>281</v>
      </c>
      <c r="R68" s="1" t="s">
        <v>281</v>
      </c>
      <c r="S68" s="1" t="s">
        <v>281</v>
      </c>
      <c r="T68" s="1" t="s">
        <v>281</v>
      </c>
      <c r="U68" s="1" t="s">
        <v>281</v>
      </c>
      <c r="V68" s="1" t="s">
        <v>281</v>
      </c>
      <c r="W68" s="1" t="s">
        <v>281</v>
      </c>
      <c r="X68" s="1" t="s">
        <v>281</v>
      </c>
      <c r="Y68" s="1" t="s">
        <v>281</v>
      </c>
      <c r="Z68" s="1" t="s">
        <v>281</v>
      </c>
      <c r="AA68" s="1" t="s">
        <v>281</v>
      </c>
      <c r="AB68" s="1" t="s">
        <v>281</v>
      </c>
      <c r="AC68" s="1" t="s">
        <v>281</v>
      </c>
      <c r="AD68" s="1" t="s">
        <v>281</v>
      </c>
      <c r="AE68" s="1" t="s">
        <v>281</v>
      </c>
      <c r="AF68" s="1" t="s">
        <v>281</v>
      </c>
      <c r="AG68" s="1" t="s">
        <v>281</v>
      </c>
      <c r="AH68" s="1" t="s">
        <v>281</v>
      </c>
      <c r="AI68" s="1" t="s">
        <v>281</v>
      </c>
      <c r="AJ68" s="1" t="s">
        <v>281</v>
      </c>
      <c r="AK68" s="1" t="s">
        <v>281</v>
      </c>
      <c r="AL68" s="1" t="s">
        <v>281</v>
      </c>
      <c r="AM68" s="1" t="s">
        <v>281</v>
      </c>
      <c r="AN68" s="1" t="s">
        <v>281</v>
      </c>
      <c r="AO68" s="1" t="s">
        <v>281</v>
      </c>
      <c r="AP68" s="1" t="s">
        <v>281</v>
      </c>
      <c r="AQ68" s="1" t="s">
        <v>281</v>
      </c>
      <c r="AR68" s="1" t="s">
        <v>281</v>
      </c>
      <c r="AS68" s="1" t="s">
        <v>281</v>
      </c>
      <c r="AT68" s="1" t="s">
        <v>281</v>
      </c>
      <c r="AU68" s="1" t="s">
        <v>281</v>
      </c>
      <c r="AV68" s="1" t="s">
        <v>281</v>
      </c>
      <c r="AW68" s="1" t="s">
        <v>281</v>
      </c>
      <c r="AX68" s="1" t="s">
        <v>281</v>
      </c>
      <c r="AY68" s="1" t="s">
        <v>281</v>
      </c>
      <c r="AZ68" s="1" t="s">
        <v>281</v>
      </c>
      <c r="BA68" s="1">
        <v>3</v>
      </c>
      <c r="BB68" s="1">
        <v>3.3</v>
      </c>
      <c r="BC68" s="1">
        <v>3</v>
      </c>
      <c r="BD68" s="1">
        <v>3.2</v>
      </c>
      <c r="BE68" s="1">
        <v>0.5</v>
      </c>
      <c r="BF68" s="1">
        <v>1.2</v>
      </c>
      <c r="BG68" s="1">
        <v>3.2</v>
      </c>
      <c r="BH68" s="1">
        <v>4.4000000000000004</v>
      </c>
      <c r="BI68" s="1">
        <v>2.7</v>
      </c>
      <c r="BJ68" s="1">
        <v>0.5</v>
      </c>
      <c r="BK68" s="1">
        <v>1.6</v>
      </c>
      <c r="BL68" s="1">
        <v>0.7</v>
      </c>
      <c r="BM68" s="1">
        <v>0.8</v>
      </c>
      <c r="BN68" s="1">
        <v>1.8</v>
      </c>
      <c r="BO68" s="1">
        <v>0.6</v>
      </c>
      <c r="BP68" s="1">
        <v>0.3</v>
      </c>
      <c r="BQ68" s="1">
        <v>1.4</v>
      </c>
      <c r="BR68" s="47" t="s">
        <v>466</v>
      </c>
      <c r="BS68" s="40"/>
      <c r="BT68" s="40"/>
    </row>
    <row r="69" spans="1:72" ht="12.75" customHeight="1" x14ac:dyDescent="0.25">
      <c r="A69" s="12" t="s">
        <v>140</v>
      </c>
      <c r="B69" s="3" t="s">
        <v>221</v>
      </c>
      <c r="C69" s="1" t="s">
        <v>281</v>
      </c>
      <c r="D69" s="1" t="s">
        <v>281</v>
      </c>
      <c r="E69" s="1" t="s">
        <v>281</v>
      </c>
      <c r="F69" s="1" t="s">
        <v>281</v>
      </c>
      <c r="G69" s="1" t="s">
        <v>281</v>
      </c>
      <c r="H69" s="1" t="s">
        <v>281</v>
      </c>
      <c r="I69" s="1" t="s">
        <v>281</v>
      </c>
      <c r="J69" s="1" t="s">
        <v>281</v>
      </c>
      <c r="K69" s="1" t="s">
        <v>281</v>
      </c>
      <c r="L69" s="1" t="s">
        <v>281</v>
      </c>
      <c r="M69" s="1" t="s">
        <v>281</v>
      </c>
      <c r="N69" s="1" t="s">
        <v>281</v>
      </c>
      <c r="O69" s="1" t="s">
        <v>281</v>
      </c>
      <c r="P69" s="1" t="s">
        <v>281</v>
      </c>
      <c r="Q69" s="1" t="s">
        <v>281</v>
      </c>
      <c r="R69" s="1" t="s">
        <v>281</v>
      </c>
      <c r="S69" s="1" t="s">
        <v>281</v>
      </c>
      <c r="T69" s="1" t="s">
        <v>281</v>
      </c>
      <c r="U69" s="1" t="s">
        <v>281</v>
      </c>
      <c r="V69" s="1" t="s">
        <v>281</v>
      </c>
      <c r="W69" s="1" t="s">
        <v>281</v>
      </c>
      <c r="X69" s="1" t="s">
        <v>281</v>
      </c>
      <c r="Y69" s="1" t="s">
        <v>281</v>
      </c>
      <c r="Z69" s="1" t="s">
        <v>281</v>
      </c>
      <c r="AA69" s="1" t="s">
        <v>281</v>
      </c>
      <c r="AB69" s="1" t="s">
        <v>281</v>
      </c>
      <c r="AC69" s="1" t="s">
        <v>281</v>
      </c>
      <c r="AD69" s="1" t="s">
        <v>281</v>
      </c>
      <c r="AE69" s="1" t="s">
        <v>281</v>
      </c>
      <c r="AF69" s="1" t="s">
        <v>281</v>
      </c>
      <c r="AG69" s="1" t="s">
        <v>281</v>
      </c>
      <c r="AH69" s="1" t="s">
        <v>281</v>
      </c>
      <c r="AI69" s="1" t="s">
        <v>281</v>
      </c>
      <c r="AJ69" s="1" t="s">
        <v>281</v>
      </c>
      <c r="AK69" s="1" t="s">
        <v>281</v>
      </c>
      <c r="AL69" s="1" t="s">
        <v>281</v>
      </c>
      <c r="AM69" s="1" t="s">
        <v>281</v>
      </c>
      <c r="AN69" s="1" t="s">
        <v>281</v>
      </c>
      <c r="AO69" s="1" t="s">
        <v>281</v>
      </c>
      <c r="AP69" s="1" t="s">
        <v>281</v>
      </c>
      <c r="AQ69" s="1" t="s">
        <v>281</v>
      </c>
      <c r="AR69" s="1" t="s">
        <v>281</v>
      </c>
      <c r="AS69" s="1" t="s">
        <v>281</v>
      </c>
      <c r="AT69" s="1" t="s">
        <v>281</v>
      </c>
      <c r="AU69" s="1" t="s">
        <v>281</v>
      </c>
      <c r="AV69" s="1" t="s">
        <v>281</v>
      </c>
      <c r="AW69" s="1" t="s">
        <v>281</v>
      </c>
      <c r="AX69" s="1" t="s">
        <v>281</v>
      </c>
      <c r="AY69" s="1" t="s">
        <v>281</v>
      </c>
      <c r="AZ69" s="1" t="s">
        <v>281</v>
      </c>
      <c r="BA69" s="1">
        <v>3</v>
      </c>
      <c r="BB69" s="1">
        <v>4.3</v>
      </c>
      <c r="BC69" s="1">
        <v>9.3000000000000007</v>
      </c>
      <c r="BD69" s="1">
        <v>2.6</v>
      </c>
      <c r="BE69" s="1">
        <v>10.7</v>
      </c>
      <c r="BF69" s="1">
        <v>10.8</v>
      </c>
      <c r="BG69" s="1">
        <v>15.4</v>
      </c>
      <c r="BH69" s="1">
        <v>14.9</v>
      </c>
      <c r="BI69" s="1">
        <v>-1.7</v>
      </c>
      <c r="BJ69" s="1">
        <v>-2.2999999999999998</v>
      </c>
      <c r="BK69" s="1">
        <v>-10.5</v>
      </c>
      <c r="BL69" s="1">
        <v>-6.8</v>
      </c>
      <c r="BM69" s="1">
        <v>5.4</v>
      </c>
      <c r="BN69" s="1">
        <v>0.7</v>
      </c>
      <c r="BO69" s="1">
        <v>6.7</v>
      </c>
      <c r="BP69" s="1">
        <v>3</v>
      </c>
      <c r="BQ69" s="1">
        <v>7.6</v>
      </c>
      <c r="BR69" s="47" t="s">
        <v>451</v>
      </c>
      <c r="BS69" s="40"/>
      <c r="BT69" s="40"/>
    </row>
    <row r="70" spans="1:72" ht="12.75" customHeight="1" x14ac:dyDescent="0.25">
      <c r="A70" s="12" t="s">
        <v>142</v>
      </c>
      <c r="B70" s="3" t="s">
        <v>131</v>
      </c>
      <c r="C70" s="1">
        <v>1.6</v>
      </c>
      <c r="D70" s="1">
        <v>3.7</v>
      </c>
      <c r="E70" s="1">
        <v>7.3</v>
      </c>
      <c r="F70" s="1">
        <v>5.0999999999999996</v>
      </c>
      <c r="G70" s="1">
        <v>5.5</v>
      </c>
      <c r="H70" s="1">
        <v>6.1</v>
      </c>
      <c r="I70" s="1">
        <v>7</v>
      </c>
      <c r="J70" s="1">
        <v>6.2</v>
      </c>
      <c r="K70" s="1">
        <v>5.5</v>
      </c>
      <c r="L70" s="1">
        <v>4</v>
      </c>
      <c r="M70" s="1">
        <v>5.0999999999999996</v>
      </c>
      <c r="N70" s="1">
        <v>8.1999999999999993</v>
      </c>
      <c r="O70" s="1">
        <v>6.8</v>
      </c>
      <c r="P70" s="1">
        <v>6.7</v>
      </c>
      <c r="Q70" s="1">
        <v>9.1999999999999993</v>
      </c>
      <c r="R70" s="1">
        <v>9.8000000000000007</v>
      </c>
      <c r="S70" s="1">
        <v>15.9</v>
      </c>
      <c r="T70" s="1">
        <v>2.2000000000000002</v>
      </c>
      <c r="U70" s="1">
        <v>0.7</v>
      </c>
      <c r="V70" s="1">
        <v>10.5</v>
      </c>
      <c r="W70" s="1">
        <v>5.8</v>
      </c>
      <c r="X70" s="1">
        <v>10.1</v>
      </c>
      <c r="Y70" s="1">
        <v>11.9</v>
      </c>
      <c r="Z70" s="1">
        <v>14</v>
      </c>
      <c r="AA70" s="1">
        <v>12.6</v>
      </c>
      <c r="AB70" s="1">
        <v>1.8</v>
      </c>
      <c r="AC70" s="1">
        <v>-0.2</v>
      </c>
      <c r="AD70" s="1">
        <v>-4.3</v>
      </c>
      <c r="AE70" s="1">
        <v>0.5</v>
      </c>
      <c r="AF70" s="1">
        <v>2.2999999999999998</v>
      </c>
      <c r="AG70" s="1">
        <v>7.8</v>
      </c>
      <c r="AH70" s="1">
        <v>13.7</v>
      </c>
      <c r="AI70" s="1">
        <v>9.6</v>
      </c>
      <c r="AJ70" s="1">
        <v>7.5</v>
      </c>
      <c r="AK70" s="1">
        <v>6.6</v>
      </c>
      <c r="AL70" s="1">
        <v>1.7</v>
      </c>
      <c r="AM70" s="1">
        <v>9.1</v>
      </c>
      <c r="AN70" s="1">
        <v>5.3</v>
      </c>
      <c r="AO70" s="1">
        <v>3.8</v>
      </c>
      <c r="AP70" s="1">
        <v>0.3</v>
      </c>
      <c r="AQ70" s="1">
        <v>15</v>
      </c>
      <c r="AR70" s="1">
        <v>5.0999999999999996</v>
      </c>
      <c r="AS70" s="1">
        <v>5.2</v>
      </c>
      <c r="AT70" s="1">
        <v>-5.9</v>
      </c>
      <c r="AU70" s="1">
        <v>1.9</v>
      </c>
      <c r="AV70" s="1">
        <v>5.8</v>
      </c>
      <c r="AW70" s="1">
        <v>6.3</v>
      </c>
      <c r="AX70" s="1">
        <v>3.4</v>
      </c>
      <c r="AY70" s="1">
        <v>9</v>
      </c>
      <c r="AZ70" s="1">
        <v>4.5999999999999996</v>
      </c>
      <c r="BA70" s="1">
        <v>15.9</v>
      </c>
      <c r="BB70" s="1">
        <v>8.9</v>
      </c>
      <c r="BC70" s="1">
        <v>6.4</v>
      </c>
      <c r="BD70" s="1">
        <v>-1</v>
      </c>
      <c r="BE70" s="1">
        <v>-4.2</v>
      </c>
      <c r="BF70" s="1">
        <v>5.2</v>
      </c>
      <c r="BG70" s="1">
        <v>2.4</v>
      </c>
      <c r="BH70" s="1">
        <v>5.0999999999999996</v>
      </c>
      <c r="BI70" s="1">
        <v>1.5</v>
      </c>
      <c r="BJ70" s="1">
        <v>0.9</v>
      </c>
      <c r="BK70" s="1">
        <v>4.0999999999999996</v>
      </c>
      <c r="BL70" s="1">
        <v>-14.6</v>
      </c>
      <c r="BM70" s="1">
        <v>6.3</v>
      </c>
      <c r="BN70" s="1">
        <v>5.2</v>
      </c>
      <c r="BO70" s="1">
        <v>4.2</v>
      </c>
      <c r="BP70" s="1">
        <v>4.5</v>
      </c>
      <c r="BQ70" s="1">
        <v>5.6</v>
      </c>
      <c r="BR70" s="47" t="s">
        <v>458</v>
      </c>
      <c r="BS70" s="40"/>
      <c r="BT70" s="40"/>
    </row>
    <row r="71" spans="1:72" ht="12.75" customHeight="1" x14ac:dyDescent="0.25">
      <c r="A71" s="12" t="s">
        <v>144</v>
      </c>
      <c r="B71" s="4" t="s">
        <v>133</v>
      </c>
      <c r="C71" s="1">
        <v>4.8</v>
      </c>
      <c r="D71" s="1">
        <v>3.6</v>
      </c>
      <c r="E71" s="1">
        <v>10</v>
      </c>
      <c r="F71" s="1">
        <v>9.3000000000000007</v>
      </c>
      <c r="G71" s="1">
        <v>7.5</v>
      </c>
      <c r="H71" s="1">
        <v>7.2</v>
      </c>
      <c r="I71" s="1">
        <v>2.7</v>
      </c>
      <c r="J71" s="1">
        <v>9.4</v>
      </c>
      <c r="K71" s="1">
        <v>6.2</v>
      </c>
      <c r="L71" s="1">
        <v>7.7</v>
      </c>
      <c r="M71" s="1">
        <v>2.6</v>
      </c>
      <c r="N71" s="1">
        <v>9.4</v>
      </c>
      <c r="O71" s="1">
        <v>4.3</v>
      </c>
      <c r="P71" s="1">
        <v>7.2</v>
      </c>
      <c r="Q71" s="1">
        <v>8.1</v>
      </c>
      <c r="R71" s="1">
        <v>7.8</v>
      </c>
      <c r="S71" s="1">
        <v>6.8</v>
      </c>
      <c r="T71" s="1">
        <v>7.6</v>
      </c>
      <c r="U71" s="1">
        <v>10.1</v>
      </c>
      <c r="V71" s="1">
        <v>3</v>
      </c>
      <c r="W71" s="1">
        <v>5.4</v>
      </c>
      <c r="X71" s="1">
        <v>5.7</v>
      </c>
      <c r="Y71" s="1">
        <v>2.9</v>
      </c>
      <c r="Z71" s="1">
        <v>1.9</v>
      </c>
      <c r="AA71" s="1">
        <v>7.3</v>
      </c>
      <c r="AB71" s="1">
        <v>6.6</v>
      </c>
      <c r="AC71" s="1">
        <v>0.9</v>
      </c>
      <c r="AD71" s="1">
        <v>-1.7</v>
      </c>
      <c r="AE71" s="1">
        <v>5.2</v>
      </c>
      <c r="AF71" s="1">
        <v>5.9</v>
      </c>
      <c r="AG71" s="1">
        <v>8.6999999999999993</v>
      </c>
      <c r="AH71" s="1">
        <v>6.1</v>
      </c>
      <c r="AI71" s="1">
        <v>2.9</v>
      </c>
      <c r="AJ71" s="1">
        <v>4.0999999999999996</v>
      </c>
      <c r="AK71" s="1">
        <v>0.2</v>
      </c>
      <c r="AL71" s="1">
        <v>5.9</v>
      </c>
      <c r="AM71" s="1">
        <v>10.3</v>
      </c>
      <c r="AN71" s="1">
        <v>8.5</v>
      </c>
      <c r="AO71" s="1">
        <v>6.9</v>
      </c>
      <c r="AP71" s="1">
        <v>5.5</v>
      </c>
      <c r="AQ71" s="1">
        <v>8.1999999999999993</v>
      </c>
      <c r="AR71" s="1">
        <v>8.1</v>
      </c>
      <c r="AS71" s="1">
        <v>5.0999999999999996</v>
      </c>
      <c r="AT71" s="1">
        <v>-1.9</v>
      </c>
      <c r="AU71" s="1">
        <v>2.5</v>
      </c>
      <c r="AV71" s="1">
        <v>2.4</v>
      </c>
      <c r="AW71" s="1">
        <v>4.5999999999999996</v>
      </c>
      <c r="AX71" s="1">
        <v>6.1</v>
      </c>
      <c r="AY71" s="1">
        <v>8.1</v>
      </c>
      <c r="AZ71" s="1">
        <v>7.6</v>
      </c>
      <c r="BA71" s="1">
        <v>9.1</v>
      </c>
      <c r="BB71" s="1">
        <v>5.7</v>
      </c>
      <c r="BC71" s="1">
        <v>4.9000000000000004</v>
      </c>
      <c r="BD71" s="1">
        <v>0.2</v>
      </c>
      <c r="BE71" s="1">
        <v>-0.8</v>
      </c>
      <c r="BF71" s="1">
        <v>3</v>
      </c>
      <c r="BG71" s="1">
        <v>3.8</v>
      </c>
      <c r="BH71" s="1">
        <v>5.2</v>
      </c>
      <c r="BI71" s="1">
        <v>3.2</v>
      </c>
      <c r="BJ71" s="1">
        <v>4.4000000000000004</v>
      </c>
      <c r="BK71" s="1">
        <v>1.8</v>
      </c>
      <c r="BL71" s="1">
        <v>-5.7</v>
      </c>
      <c r="BM71" s="1">
        <v>4</v>
      </c>
      <c r="BN71" s="1">
        <v>4.3</v>
      </c>
      <c r="BO71" s="1">
        <v>4</v>
      </c>
      <c r="BP71" s="1">
        <v>1.7</v>
      </c>
      <c r="BQ71" s="1">
        <v>5</v>
      </c>
      <c r="BR71" s="47">
        <v>3.7</v>
      </c>
      <c r="BS71" s="40"/>
      <c r="BT71" s="40"/>
    </row>
    <row r="72" spans="1:72" ht="12.75" customHeight="1" x14ac:dyDescent="0.25">
      <c r="A72" s="12" t="s">
        <v>146</v>
      </c>
      <c r="B72" s="4" t="s">
        <v>135</v>
      </c>
      <c r="C72" s="1">
        <v>4.5999999999999996</v>
      </c>
      <c r="D72" s="1">
        <v>7.6</v>
      </c>
      <c r="E72" s="1">
        <v>10.7</v>
      </c>
      <c r="F72" s="1">
        <v>10</v>
      </c>
      <c r="G72" s="1">
        <v>11.7</v>
      </c>
      <c r="H72" s="1">
        <v>10.3</v>
      </c>
      <c r="I72" s="1">
        <v>7.4</v>
      </c>
      <c r="J72" s="1">
        <v>10.7</v>
      </c>
      <c r="K72" s="1">
        <v>10.199999999999999</v>
      </c>
      <c r="L72" s="1">
        <v>11.5</v>
      </c>
      <c r="M72" s="1">
        <v>5.2</v>
      </c>
      <c r="N72" s="1">
        <v>11.4</v>
      </c>
      <c r="O72" s="1">
        <v>6.3</v>
      </c>
      <c r="P72" s="1">
        <v>10.8</v>
      </c>
      <c r="Q72" s="1">
        <v>9</v>
      </c>
      <c r="R72" s="1">
        <v>8.6999999999999993</v>
      </c>
      <c r="S72" s="1">
        <v>6.2</v>
      </c>
      <c r="T72" s="1">
        <v>6.9</v>
      </c>
      <c r="U72" s="1">
        <v>11.5</v>
      </c>
      <c r="V72" s="1">
        <v>3.8</v>
      </c>
      <c r="W72" s="1">
        <v>4.5</v>
      </c>
      <c r="X72" s="1">
        <v>6.7</v>
      </c>
      <c r="Y72" s="1">
        <v>4.9000000000000004</v>
      </c>
      <c r="Z72" s="1">
        <v>2.2000000000000002</v>
      </c>
      <c r="AA72" s="1">
        <v>6.8</v>
      </c>
      <c r="AB72" s="1">
        <v>5.8</v>
      </c>
      <c r="AC72" s="1">
        <v>1.2</v>
      </c>
      <c r="AD72" s="1">
        <v>-1.3</v>
      </c>
      <c r="AE72" s="1">
        <v>3.1</v>
      </c>
      <c r="AF72" s="1">
        <v>5.2</v>
      </c>
      <c r="AG72" s="1">
        <v>9.8000000000000007</v>
      </c>
      <c r="AH72" s="1">
        <v>7.4</v>
      </c>
      <c r="AI72" s="1">
        <v>4.7</v>
      </c>
      <c r="AJ72" s="1">
        <v>6.5</v>
      </c>
      <c r="AK72" s="1">
        <v>0.7</v>
      </c>
      <c r="AL72" s="1">
        <v>4</v>
      </c>
      <c r="AM72" s="1">
        <v>8.8000000000000007</v>
      </c>
      <c r="AN72" s="1">
        <v>9.1</v>
      </c>
      <c r="AO72" s="1">
        <v>6.8</v>
      </c>
      <c r="AP72" s="1">
        <v>5.4</v>
      </c>
      <c r="AQ72" s="1">
        <v>8.9</v>
      </c>
      <c r="AR72" s="1">
        <v>7.7</v>
      </c>
      <c r="AS72" s="1">
        <v>4.5999999999999996</v>
      </c>
      <c r="AT72" s="1">
        <v>-1.5</v>
      </c>
      <c r="AU72" s="1">
        <v>3.4</v>
      </c>
      <c r="AV72" s="1">
        <v>2.2999999999999998</v>
      </c>
      <c r="AW72" s="1">
        <v>3.2</v>
      </c>
      <c r="AX72" s="1">
        <v>6</v>
      </c>
      <c r="AY72" s="1">
        <v>9.3000000000000007</v>
      </c>
      <c r="AZ72" s="1">
        <v>7</v>
      </c>
      <c r="BA72" s="1">
        <v>8.8000000000000007</v>
      </c>
      <c r="BB72" s="1">
        <v>6.1</v>
      </c>
      <c r="BC72" s="1">
        <v>5.8</v>
      </c>
      <c r="BD72" s="1">
        <v>1.4</v>
      </c>
      <c r="BE72" s="1">
        <v>-0.3</v>
      </c>
      <c r="BF72" s="1">
        <v>1.9</v>
      </c>
      <c r="BG72" s="1">
        <v>3.6</v>
      </c>
      <c r="BH72" s="1">
        <v>4</v>
      </c>
      <c r="BI72" s="1">
        <v>2.8</v>
      </c>
      <c r="BJ72" s="1">
        <v>4.5999999999999996</v>
      </c>
      <c r="BK72" s="1">
        <v>2.8</v>
      </c>
      <c r="BL72" s="1">
        <v>-4.7</v>
      </c>
      <c r="BM72" s="1">
        <v>2.6</v>
      </c>
      <c r="BN72" s="1">
        <v>3.2</v>
      </c>
      <c r="BO72" s="1">
        <v>2.9</v>
      </c>
      <c r="BP72" s="1">
        <v>0.7</v>
      </c>
      <c r="BQ72" s="1">
        <v>3.7</v>
      </c>
      <c r="BR72" s="47">
        <v>3.1</v>
      </c>
      <c r="BS72" s="40"/>
      <c r="BT72" s="40"/>
    </row>
    <row r="73" spans="1:72" ht="12.75" customHeight="1" x14ac:dyDescent="0.25">
      <c r="A73" s="12" t="s">
        <v>148</v>
      </c>
      <c r="B73" s="3" t="s">
        <v>137</v>
      </c>
      <c r="C73" s="1" t="s">
        <v>281</v>
      </c>
      <c r="D73" s="1" t="s">
        <v>281</v>
      </c>
      <c r="E73" s="1" t="s">
        <v>281</v>
      </c>
      <c r="F73" s="1" t="s">
        <v>281</v>
      </c>
      <c r="G73" s="1" t="s">
        <v>281</v>
      </c>
      <c r="H73" s="1" t="s">
        <v>281</v>
      </c>
      <c r="I73" s="1" t="s">
        <v>281</v>
      </c>
      <c r="J73" s="1" t="s">
        <v>281</v>
      </c>
      <c r="K73" s="1" t="s">
        <v>281</v>
      </c>
      <c r="L73" s="1" t="s">
        <v>281</v>
      </c>
      <c r="M73" s="1" t="s">
        <v>281</v>
      </c>
      <c r="N73" s="1" t="s">
        <v>281</v>
      </c>
      <c r="O73" s="1" t="s">
        <v>281</v>
      </c>
      <c r="P73" s="1" t="s">
        <v>281</v>
      </c>
      <c r="Q73" s="1" t="s">
        <v>281</v>
      </c>
      <c r="R73" s="1" t="s">
        <v>281</v>
      </c>
      <c r="S73" s="1">
        <v>2.2000000000000002</v>
      </c>
      <c r="T73" s="1">
        <v>4.5999999999999996</v>
      </c>
      <c r="U73" s="1">
        <v>8.8000000000000007</v>
      </c>
      <c r="V73" s="1">
        <v>1.7</v>
      </c>
      <c r="W73" s="1">
        <v>1.3</v>
      </c>
      <c r="X73" s="1">
        <v>3.9</v>
      </c>
      <c r="Y73" s="1">
        <v>10.3</v>
      </c>
      <c r="Z73" s="1">
        <v>4.4000000000000004</v>
      </c>
      <c r="AA73" s="1">
        <v>5</v>
      </c>
      <c r="AB73" s="1">
        <v>5.4</v>
      </c>
      <c r="AC73" s="1">
        <v>2.2000000000000002</v>
      </c>
      <c r="AD73" s="1">
        <v>-2.8</v>
      </c>
      <c r="AE73" s="1">
        <v>3</v>
      </c>
      <c r="AF73" s="1">
        <v>3.1</v>
      </c>
      <c r="AG73" s="1">
        <v>7.2</v>
      </c>
      <c r="AH73" s="1">
        <v>-2.7</v>
      </c>
      <c r="AI73" s="1">
        <v>-0.9</v>
      </c>
      <c r="AJ73" s="1">
        <v>4</v>
      </c>
      <c r="AK73" s="1">
        <v>-2.2000000000000002</v>
      </c>
      <c r="AL73" s="1">
        <v>-3.5</v>
      </c>
      <c r="AM73" s="1">
        <v>3.9</v>
      </c>
      <c r="AN73" s="1">
        <v>7.4</v>
      </c>
      <c r="AO73" s="1">
        <v>4.3</v>
      </c>
      <c r="AP73" s="1">
        <v>4.8</v>
      </c>
      <c r="AQ73" s="1">
        <v>9.6999999999999993</v>
      </c>
      <c r="AR73" s="1">
        <v>3.6</v>
      </c>
      <c r="AS73" s="1">
        <v>2.5</v>
      </c>
      <c r="AT73" s="1">
        <v>-2.6</v>
      </c>
      <c r="AU73" s="1">
        <v>3.5</v>
      </c>
      <c r="AV73" s="1">
        <v>-0.6</v>
      </c>
      <c r="AW73" s="1">
        <v>-0.8</v>
      </c>
      <c r="AX73" s="1">
        <v>-2</v>
      </c>
      <c r="AY73" s="1">
        <v>3.9</v>
      </c>
      <c r="AZ73" s="1">
        <v>2.6</v>
      </c>
      <c r="BA73" s="1">
        <v>5.0999999999999996</v>
      </c>
      <c r="BB73" s="1">
        <v>3.7</v>
      </c>
      <c r="BC73" s="1">
        <v>0.3</v>
      </c>
      <c r="BD73" s="1">
        <v>2.2999999999999998</v>
      </c>
      <c r="BE73" s="1">
        <v>1.3</v>
      </c>
      <c r="BF73" s="1">
        <v>6.7</v>
      </c>
      <c r="BG73" s="1">
        <v>-1.1000000000000001</v>
      </c>
      <c r="BH73" s="1">
        <v>-0.2</v>
      </c>
      <c r="BI73" s="1">
        <v>0.1</v>
      </c>
      <c r="BJ73" s="1">
        <v>-0.8</v>
      </c>
      <c r="BK73" s="1">
        <v>-3.2</v>
      </c>
      <c r="BL73" s="1">
        <v>-5.2</v>
      </c>
      <c r="BM73" s="1">
        <v>-2</v>
      </c>
      <c r="BN73" s="1">
        <v>-0.4</v>
      </c>
      <c r="BO73" s="1">
        <v>-0.3</v>
      </c>
      <c r="BP73" s="1">
        <v>-2</v>
      </c>
      <c r="BQ73" s="1">
        <v>-1.5</v>
      </c>
      <c r="BR73" s="47" t="s">
        <v>474</v>
      </c>
      <c r="BS73" s="40"/>
      <c r="BT73" s="40"/>
    </row>
    <row r="74" spans="1:72" ht="12.75" customHeight="1" x14ac:dyDescent="0.25">
      <c r="A74" s="12" t="s">
        <v>150</v>
      </c>
      <c r="B74" s="3" t="s">
        <v>139</v>
      </c>
      <c r="C74" s="1" t="s">
        <v>281</v>
      </c>
      <c r="D74" s="1" t="s">
        <v>281</v>
      </c>
      <c r="E74" s="1" t="s">
        <v>281</v>
      </c>
      <c r="F74" s="1" t="s">
        <v>281</v>
      </c>
      <c r="G74" s="1" t="s">
        <v>281</v>
      </c>
      <c r="H74" s="1" t="s">
        <v>281</v>
      </c>
      <c r="I74" s="1" t="s">
        <v>281</v>
      </c>
      <c r="J74" s="1" t="s">
        <v>281</v>
      </c>
      <c r="K74" s="1" t="s">
        <v>281</v>
      </c>
      <c r="L74" s="1" t="s">
        <v>281</v>
      </c>
      <c r="M74" s="1" t="s">
        <v>281</v>
      </c>
      <c r="N74" s="1" t="s">
        <v>281</v>
      </c>
      <c r="O74" s="1" t="s">
        <v>281</v>
      </c>
      <c r="P74" s="1" t="s">
        <v>281</v>
      </c>
      <c r="Q74" s="1" t="s">
        <v>281</v>
      </c>
      <c r="R74" s="1" t="s">
        <v>281</v>
      </c>
      <c r="S74" s="1">
        <v>6.8</v>
      </c>
      <c r="T74" s="1">
        <v>5.4</v>
      </c>
      <c r="U74" s="1">
        <v>21.9</v>
      </c>
      <c r="V74" s="1">
        <v>-8.6999999999999993</v>
      </c>
      <c r="W74" s="1">
        <v>-2.1</v>
      </c>
      <c r="X74" s="1">
        <v>15.9</v>
      </c>
      <c r="Y74" s="1">
        <v>9.1999999999999993</v>
      </c>
      <c r="Z74" s="1">
        <v>-13.3</v>
      </c>
      <c r="AA74" s="1">
        <v>-0.5</v>
      </c>
      <c r="AB74" s="1">
        <v>5.3</v>
      </c>
      <c r="AC74" s="1">
        <v>15.2</v>
      </c>
      <c r="AD74" s="1">
        <v>8.3000000000000007</v>
      </c>
      <c r="AE74" s="1">
        <v>-0.2</v>
      </c>
      <c r="AF74" s="1">
        <v>-2.8</v>
      </c>
      <c r="AG74" s="1">
        <v>8.9</v>
      </c>
      <c r="AH74" s="1">
        <v>17.7</v>
      </c>
      <c r="AI74" s="1">
        <v>10.1</v>
      </c>
      <c r="AJ74" s="1">
        <v>8.3000000000000007</v>
      </c>
      <c r="AK74" s="1">
        <v>7</v>
      </c>
      <c r="AL74" s="1">
        <v>1</v>
      </c>
      <c r="AM74" s="1">
        <v>10.1</v>
      </c>
      <c r="AN74" s="1">
        <v>3.2</v>
      </c>
      <c r="AO74" s="1">
        <v>7</v>
      </c>
      <c r="AP74" s="1">
        <v>-6.2</v>
      </c>
      <c r="AQ74" s="1">
        <v>5.4</v>
      </c>
      <c r="AR74" s="1">
        <v>10.4</v>
      </c>
      <c r="AS74" s="1">
        <v>8</v>
      </c>
      <c r="AT74" s="1">
        <v>5.2</v>
      </c>
      <c r="AU74" s="1">
        <v>5.7</v>
      </c>
      <c r="AV74" s="1">
        <v>11.1</v>
      </c>
      <c r="AW74" s="1">
        <v>12.6</v>
      </c>
      <c r="AX74" s="1">
        <v>18</v>
      </c>
      <c r="AY74" s="1">
        <v>24.2</v>
      </c>
      <c r="AZ74" s="1">
        <v>16</v>
      </c>
      <c r="BA74" s="1">
        <v>26.5</v>
      </c>
      <c r="BB74" s="1">
        <v>17.600000000000001</v>
      </c>
      <c r="BC74" s="1">
        <v>9</v>
      </c>
      <c r="BD74" s="1">
        <v>-1.9</v>
      </c>
      <c r="BE74" s="1">
        <v>-4.0999999999999996</v>
      </c>
      <c r="BF74" s="1">
        <v>-0.3</v>
      </c>
      <c r="BG74" s="1">
        <v>2.7</v>
      </c>
      <c r="BH74" s="1">
        <v>6.4</v>
      </c>
      <c r="BI74" s="1">
        <v>4.5999999999999996</v>
      </c>
      <c r="BJ74" s="1">
        <v>11.3</v>
      </c>
      <c r="BK74" s="1">
        <v>7.6</v>
      </c>
      <c r="BL74" s="1">
        <v>-1.3</v>
      </c>
      <c r="BM74" s="1">
        <v>9.6</v>
      </c>
      <c r="BN74" s="1">
        <v>6.9</v>
      </c>
      <c r="BO74" s="1">
        <v>6.2</v>
      </c>
      <c r="BP74" s="1">
        <v>1.5</v>
      </c>
      <c r="BQ74" s="1">
        <v>4.4000000000000004</v>
      </c>
      <c r="BR74" s="47" t="s">
        <v>475</v>
      </c>
      <c r="BS74" s="40"/>
      <c r="BT74" s="40"/>
    </row>
    <row r="75" spans="1:72" ht="12.75" customHeight="1" x14ac:dyDescent="0.25">
      <c r="A75" s="12" t="s">
        <v>152</v>
      </c>
      <c r="B75" s="3" t="s">
        <v>141</v>
      </c>
      <c r="C75" s="1" t="s">
        <v>281</v>
      </c>
      <c r="D75" s="1" t="s">
        <v>281</v>
      </c>
      <c r="E75" s="1" t="s">
        <v>281</v>
      </c>
      <c r="F75" s="1" t="s">
        <v>281</v>
      </c>
      <c r="G75" s="1" t="s">
        <v>281</v>
      </c>
      <c r="H75" s="1" t="s">
        <v>281</v>
      </c>
      <c r="I75" s="1" t="s">
        <v>281</v>
      </c>
      <c r="J75" s="1" t="s">
        <v>281</v>
      </c>
      <c r="K75" s="1" t="s">
        <v>281</v>
      </c>
      <c r="L75" s="1" t="s">
        <v>281</v>
      </c>
      <c r="M75" s="1" t="s">
        <v>281</v>
      </c>
      <c r="N75" s="1" t="s">
        <v>281</v>
      </c>
      <c r="O75" s="1" t="s">
        <v>281</v>
      </c>
      <c r="P75" s="1" t="s">
        <v>281</v>
      </c>
      <c r="Q75" s="1" t="s">
        <v>281</v>
      </c>
      <c r="R75" s="1" t="s">
        <v>281</v>
      </c>
      <c r="S75" s="1">
        <v>8</v>
      </c>
      <c r="T75" s="1">
        <v>8.1</v>
      </c>
      <c r="U75" s="1">
        <v>11.3</v>
      </c>
      <c r="V75" s="1">
        <v>6.5</v>
      </c>
      <c r="W75" s="1">
        <v>6.8</v>
      </c>
      <c r="X75" s="1">
        <v>6.8</v>
      </c>
      <c r="Y75" s="1">
        <v>2.1</v>
      </c>
      <c r="Z75" s="1">
        <v>3.4</v>
      </c>
      <c r="AA75" s="1">
        <v>8.5</v>
      </c>
      <c r="AB75" s="1">
        <v>6</v>
      </c>
      <c r="AC75" s="1">
        <v>-0.8</v>
      </c>
      <c r="AD75" s="1">
        <v>-1.9</v>
      </c>
      <c r="AE75" s="1">
        <v>3.6</v>
      </c>
      <c r="AF75" s="1">
        <v>7.3</v>
      </c>
      <c r="AG75" s="1">
        <v>11.1</v>
      </c>
      <c r="AH75" s="1">
        <v>10.4</v>
      </c>
      <c r="AI75" s="1">
        <v>6.2</v>
      </c>
      <c r="AJ75" s="1">
        <v>7.1</v>
      </c>
      <c r="AK75" s="1">
        <v>0.8</v>
      </c>
      <c r="AL75" s="1">
        <v>7.4</v>
      </c>
      <c r="AM75" s="1">
        <v>10.5</v>
      </c>
      <c r="AN75" s="1">
        <v>10.6</v>
      </c>
      <c r="AO75" s="1">
        <v>7.7</v>
      </c>
      <c r="AP75" s="1">
        <v>7.2</v>
      </c>
      <c r="AQ75" s="1">
        <v>9</v>
      </c>
      <c r="AR75" s="1">
        <v>9</v>
      </c>
      <c r="AS75" s="1">
        <v>5</v>
      </c>
      <c r="AT75" s="1">
        <v>-1.8</v>
      </c>
      <c r="AU75" s="1">
        <v>3.1</v>
      </c>
      <c r="AV75" s="1">
        <v>2.1</v>
      </c>
      <c r="AW75" s="1">
        <v>3.2</v>
      </c>
      <c r="AX75" s="1">
        <v>6.9</v>
      </c>
      <c r="AY75" s="1">
        <v>8.5</v>
      </c>
      <c r="AZ75" s="1">
        <v>6.6</v>
      </c>
      <c r="BA75" s="1">
        <v>6</v>
      </c>
      <c r="BB75" s="1">
        <v>3.8</v>
      </c>
      <c r="BC75" s="1">
        <v>6.4</v>
      </c>
      <c r="BD75" s="1">
        <v>2.1</v>
      </c>
      <c r="BE75" s="1">
        <v>0.3</v>
      </c>
      <c r="BF75" s="1">
        <v>1.1000000000000001</v>
      </c>
      <c r="BG75" s="1">
        <v>5.4</v>
      </c>
      <c r="BH75" s="1">
        <v>4.8</v>
      </c>
      <c r="BI75" s="1">
        <v>3.2</v>
      </c>
      <c r="BJ75" s="1">
        <v>4.7</v>
      </c>
      <c r="BK75" s="1">
        <v>3.4</v>
      </c>
      <c r="BL75" s="1">
        <v>-5.4</v>
      </c>
      <c r="BM75" s="1">
        <v>2</v>
      </c>
      <c r="BN75" s="1">
        <v>3.2</v>
      </c>
      <c r="BO75" s="1">
        <v>2.8</v>
      </c>
      <c r="BP75" s="1">
        <v>1.3</v>
      </c>
      <c r="BQ75" s="1">
        <v>4.9000000000000004</v>
      </c>
      <c r="BR75" s="47" t="s">
        <v>476</v>
      </c>
      <c r="BS75" s="40"/>
      <c r="BT75" s="40"/>
    </row>
    <row r="76" spans="1:72" ht="12.75" customHeight="1" x14ac:dyDescent="0.25">
      <c r="A76" s="12" t="s">
        <v>154</v>
      </c>
      <c r="B76" s="4" t="s">
        <v>143</v>
      </c>
      <c r="C76" s="1">
        <v>5.8</v>
      </c>
      <c r="D76" s="1">
        <v>-2.9</v>
      </c>
      <c r="E76" s="1">
        <v>8.3000000000000007</v>
      </c>
      <c r="F76" s="1">
        <v>8</v>
      </c>
      <c r="G76" s="1">
        <v>0.8</v>
      </c>
      <c r="H76" s="1">
        <v>2.5</v>
      </c>
      <c r="I76" s="1">
        <v>-4.7</v>
      </c>
      <c r="J76" s="1">
        <v>7</v>
      </c>
      <c r="K76" s="1">
        <v>0.2</v>
      </c>
      <c r="L76" s="1">
        <v>1.2</v>
      </c>
      <c r="M76" s="1">
        <v>-3.6</v>
      </c>
      <c r="N76" s="1">
        <v>7.1</v>
      </c>
      <c r="O76" s="1">
        <v>0.1</v>
      </c>
      <c r="P76" s="1">
        <v>1.6</v>
      </c>
      <c r="Q76" s="1">
        <v>7.3</v>
      </c>
      <c r="R76" s="1">
        <v>5.7</v>
      </c>
      <c r="S76" s="1">
        <v>5.9</v>
      </c>
      <c r="T76" s="1">
        <v>7.7</v>
      </c>
      <c r="U76" s="1">
        <v>7.8</v>
      </c>
      <c r="V76" s="1">
        <v>1</v>
      </c>
      <c r="W76" s="1">
        <v>5.7</v>
      </c>
      <c r="X76" s="1">
        <v>3.1</v>
      </c>
      <c r="Y76" s="1">
        <v>-1.1000000000000001</v>
      </c>
      <c r="Z76" s="1">
        <v>3.5</v>
      </c>
      <c r="AA76" s="1">
        <v>7.1</v>
      </c>
      <c r="AB76" s="1">
        <v>8</v>
      </c>
      <c r="AC76" s="1">
        <v>-5.2</v>
      </c>
      <c r="AD76" s="1">
        <v>-1.6</v>
      </c>
      <c r="AE76" s="1">
        <v>8.1999999999999993</v>
      </c>
      <c r="AF76" s="1">
        <v>6.7</v>
      </c>
      <c r="AG76" s="1">
        <v>5.6</v>
      </c>
      <c r="AH76" s="1">
        <v>1.1000000000000001</v>
      </c>
      <c r="AI76" s="1">
        <v>-1.6</v>
      </c>
      <c r="AJ76" s="1">
        <v>-1.1000000000000001</v>
      </c>
      <c r="AK76" s="1">
        <v>0.4</v>
      </c>
      <c r="AL76" s="1">
        <v>8.6999999999999993</v>
      </c>
      <c r="AM76" s="1">
        <v>11.1</v>
      </c>
      <c r="AN76" s="1">
        <v>6.4</v>
      </c>
      <c r="AO76" s="1">
        <v>6.5</v>
      </c>
      <c r="AP76" s="1">
        <v>1.8</v>
      </c>
      <c r="AQ76" s="1">
        <v>1.2</v>
      </c>
      <c r="AR76" s="1">
        <v>8.3000000000000007</v>
      </c>
      <c r="AS76" s="1">
        <v>5.0999999999999996</v>
      </c>
      <c r="AT76" s="1">
        <v>-3.8</v>
      </c>
      <c r="AU76" s="1">
        <v>-2.6</v>
      </c>
      <c r="AV76" s="1">
        <v>0.6</v>
      </c>
      <c r="AW76" s="1">
        <v>5.2</v>
      </c>
      <c r="AX76" s="1">
        <v>2.2000000000000002</v>
      </c>
      <c r="AY76" s="1">
        <v>2.7</v>
      </c>
      <c r="AZ76" s="1">
        <v>7.5</v>
      </c>
      <c r="BA76" s="1">
        <v>7.2</v>
      </c>
      <c r="BB76" s="1">
        <v>3.4</v>
      </c>
      <c r="BC76" s="1">
        <v>1.5</v>
      </c>
      <c r="BD76" s="1">
        <v>1</v>
      </c>
      <c r="BE76" s="1">
        <v>-0.2</v>
      </c>
      <c r="BF76" s="1">
        <v>4.7</v>
      </c>
      <c r="BG76" s="1">
        <v>2.4</v>
      </c>
      <c r="BH76" s="1">
        <v>6</v>
      </c>
      <c r="BI76" s="1">
        <v>2.7</v>
      </c>
      <c r="BJ76" s="1">
        <v>4.0999999999999996</v>
      </c>
      <c r="BK76" s="1">
        <v>-0.1</v>
      </c>
      <c r="BL76" s="1">
        <v>-6.8</v>
      </c>
      <c r="BM76" s="1">
        <v>6.5</v>
      </c>
      <c r="BN76" s="1">
        <v>7.3</v>
      </c>
      <c r="BO76" s="1">
        <v>8.8000000000000007</v>
      </c>
      <c r="BP76" s="1">
        <v>4.2</v>
      </c>
      <c r="BQ76" s="1">
        <v>7.6</v>
      </c>
      <c r="BR76" s="47">
        <v>4.2</v>
      </c>
      <c r="BS76" s="40"/>
      <c r="BT76" s="40"/>
    </row>
    <row r="77" spans="1:72" ht="12.75" customHeight="1" x14ac:dyDescent="0.25">
      <c r="A77" s="12" t="s">
        <v>156</v>
      </c>
      <c r="B77" s="4" t="s">
        <v>145</v>
      </c>
      <c r="C77" s="1">
        <v>2.6</v>
      </c>
      <c r="D77" s="1">
        <v>9.9</v>
      </c>
      <c r="E77" s="1">
        <v>11.9</v>
      </c>
      <c r="F77" s="1">
        <v>10.7</v>
      </c>
      <c r="G77" s="1">
        <v>12.4</v>
      </c>
      <c r="H77" s="1">
        <v>10.5</v>
      </c>
      <c r="I77" s="1">
        <v>7</v>
      </c>
      <c r="J77" s="1">
        <v>11</v>
      </c>
      <c r="K77" s="1">
        <v>8.3000000000000007</v>
      </c>
      <c r="L77" s="1">
        <v>10.5</v>
      </c>
      <c r="M77" s="1">
        <v>7.2</v>
      </c>
      <c r="N77" s="1">
        <v>8.1</v>
      </c>
      <c r="O77" s="1">
        <v>6.3</v>
      </c>
      <c r="P77" s="1">
        <v>7.1</v>
      </c>
      <c r="Q77" s="1">
        <v>6.7</v>
      </c>
      <c r="R77" s="1">
        <v>8.4</v>
      </c>
      <c r="S77" s="1">
        <v>10.199999999999999</v>
      </c>
      <c r="T77" s="1">
        <v>9.3000000000000007</v>
      </c>
      <c r="U77" s="1">
        <v>10</v>
      </c>
      <c r="V77" s="1">
        <v>3.9</v>
      </c>
      <c r="W77" s="1">
        <v>7.4</v>
      </c>
      <c r="X77" s="1">
        <v>6.8</v>
      </c>
      <c r="Y77" s="1">
        <v>2.7</v>
      </c>
      <c r="Z77" s="1">
        <v>-0.8</v>
      </c>
      <c r="AA77" s="1">
        <v>9</v>
      </c>
      <c r="AB77" s="1">
        <v>6.8</v>
      </c>
      <c r="AC77" s="1">
        <v>7.6</v>
      </c>
      <c r="AD77" s="1">
        <v>-2.8</v>
      </c>
      <c r="AE77" s="1">
        <v>7.1</v>
      </c>
      <c r="AF77" s="1">
        <v>6.7</v>
      </c>
      <c r="AG77" s="1">
        <v>9.4</v>
      </c>
      <c r="AH77" s="1">
        <v>8.4</v>
      </c>
      <c r="AI77" s="1">
        <v>3.1</v>
      </c>
      <c r="AJ77" s="1">
        <v>3.6</v>
      </c>
      <c r="AK77" s="1">
        <v>-1.1000000000000001</v>
      </c>
      <c r="AL77" s="1">
        <v>8.5</v>
      </c>
      <c r="AM77" s="1">
        <v>13.4</v>
      </c>
      <c r="AN77" s="1">
        <v>9</v>
      </c>
      <c r="AO77" s="1">
        <v>7.4</v>
      </c>
      <c r="AP77" s="1">
        <v>8.8000000000000007</v>
      </c>
      <c r="AQ77" s="1">
        <v>12.2</v>
      </c>
      <c r="AR77" s="1">
        <v>8.8000000000000007</v>
      </c>
      <c r="AS77" s="1">
        <v>6.4</v>
      </c>
      <c r="AT77" s="1">
        <v>-1.9</v>
      </c>
      <c r="AU77" s="1">
        <v>3.7</v>
      </c>
      <c r="AV77" s="1">
        <v>3.8</v>
      </c>
      <c r="AW77" s="1">
        <v>7.6</v>
      </c>
      <c r="AX77" s="1">
        <v>9</v>
      </c>
      <c r="AY77" s="1">
        <v>8.6</v>
      </c>
      <c r="AZ77" s="1">
        <v>9.1999999999999993</v>
      </c>
      <c r="BA77" s="1">
        <v>10.9</v>
      </c>
      <c r="BB77" s="1">
        <v>6.1</v>
      </c>
      <c r="BC77" s="1">
        <v>4.9000000000000004</v>
      </c>
      <c r="BD77" s="1">
        <v>-2.8</v>
      </c>
      <c r="BE77" s="1">
        <v>-2.2999999999999998</v>
      </c>
      <c r="BF77" s="1">
        <v>4.8</v>
      </c>
      <c r="BG77" s="1">
        <v>5</v>
      </c>
      <c r="BH77" s="1">
        <v>7.3</v>
      </c>
      <c r="BI77" s="1">
        <v>4.3</v>
      </c>
      <c r="BJ77" s="1">
        <v>3.9</v>
      </c>
      <c r="BK77" s="1">
        <v>0.4</v>
      </c>
      <c r="BL77" s="1">
        <v>-7.5</v>
      </c>
      <c r="BM77" s="1">
        <v>6</v>
      </c>
      <c r="BN77" s="1">
        <v>5.0999999999999996</v>
      </c>
      <c r="BO77" s="1">
        <v>3.5</v>
      </c>
      <c r="BP77" s="1">
        <v>2.2999999999999998</v>
      </c>
      <c r="BQ77" s="1">
        <v>6.3</v>
      </c>
      <c r="BR77" s="47">
        <v>4.5</v>
      </c>
      <c r="BS77" s="40"/>
      <c r="BT77" s="40"/>
    </row>
    <row r="78" spans="1:72" ht="12.75" customHeight="1" x14ac:dyDescent="0.25">
      <c r="A78" s="12" t="s">
        <v>158</v>
      </c>
      <c r="B78" s="3" t="s">
        <v>147</v>
      </c>
      <c r="C78" s="1" t="s">
        <v>281</v>
      </c>
      <c r="D78" s="1" t="s">
        <v>281</v>
      </c>
      <c r="E78" s="1" t="s">
        <v>281</v>
      </c>
      <c r="F78" s="1" t="s">
        <v>281</v>
      </c>
      <c r="G78" s="1" t="s">
        <v>281</v>
      </c>
      <c r="H78" s="1" t="s">
        <v>281</v>
      </c>
      <c r="I78" s="1" t="s">
        <v>281</v>
      </c>
      <c r="J78" s="1" t="s">
        <v>281</v>
      </c>
      <c r="K78" s="1" t="s">
        <v>281</v>
      </c>
      <c r="L78" s="1" t="s">
        <v>281</v>
      </c>
      <c r="M78" s="1" t="s">
        <v>281</v>
      </c>
      <c r="N78" s="1" t="s">
        <v>281</v>
      </c>
      <c r="O78" s="1" t="s">
        <v>281</v>
      </c>
      <c r="P78" s="1" t="s">
        <v>281</v>
      </c>
      <c r="Q78" s="1" t="s">
        <v>281</v>
      </c>
      <c r="R78" s="1" t="s">
        <v>281</v>
      </c>
      <c r="S78" s="1">
        <v>10.7</v>
      </c>
      <c r="T78" s="1">
        <v>10.4</v>
      </c>
      <c r="U78" s="1">
        <v>13.6</v>
      </c>
      <c r="V78" s="1">
        <v>5.8</v>
      </c>
      <c r="W78" s="1">
        <v>7.5</v>
      </c>
      <c r="X78" s="1">
        <v>8.1999999999999993</v>
      </c>
      <c r="Y78" s="1">
        <v>1.8</v>
      </c>
      <c r="Z78" s="1">
        <v>0.1</v>
      </c>
      <c r="AA78" s="1">
        <v>10.4</v>
      </c>
      <c r="AB78" s="1">
        <v>7.2</v>
      </c>
      <c r="AC78" s="1">
        <v>9.1</v>
      </c>
      <c r="AD78" s="1">
        <v>-4.5</v>
      </c>
      <c r="AE78" s="1">
        <v>5</v>
      </c>
      <c r="AF78" s="1">
        <v>9.6999999999999993</v>
      </c>
      <c r="AG78" s="1">
        <v>11.7</v>
      </c>
      <c r="AH78" s="1">
        <v>11.5</v>
      </c>
      <c r="AI78" s="1">
        <v>4.7</v>
      </c>
      <c r="AJ78" s="1">
        <v>6.3</v>
      </c>
      <c r="AK78" s="1">
        <v>-2.2000000000000002</v>
      </c>
      <c r="AL78" s="1">
        <v>7.4</v>
      </c>
      <c r="AM78" s="1">
        <v>13.6</v>
      </c>
      <c r="AN78" s="1">
        <v>7.8</v>
      </c>
      <c r="AO78" s="1">
        <v>7.9</v>
      </c>
      <c r="AP78" s="1">
        <v>9.4</v>
      </c>
      <c r="AQ78" s="1">
        <v>12.3</v>
      </c>
      <c r="AR78" s="1">
        <v>9.4</v>
      </c>
      <c r="AS78" s="1">
        <v>6.8</v>
      </c>
      <c r="AT78" s="1">
        <v>-1.7</v>
      </c>
      <c r="AU78" s="1">
        <v>3.3</v>
      </c>
      <c r="AV78" s="1">
        <v>3.7</v>
      </c>
      <c r="AW78" s="1">
        <v>8</v>
      </c>
      <c r="AX78" s="1">
        <v>10</v>
      </c>
      <c r="AY78" s="1">
        <v>9.5</v>
      </c>
      <c r="AZ78" s="1">
        <v>10.3</v>
      </c>
      <c r="BA78" s="1">
        <v>10.9</v>
      </c>
      <c r="BB78" s="1">
        <v>6.1</v>
      </c>
      <c r="BC78" s="1">
        <v>5.7</v>
      </c>
      <c r="BD78" s="1">
        <v>-2.8</v>
      </c>
      <c r="BE78" s="1">
        <v>-2.2000000000000002</v>
      </c>
      <c r="BF78" s="1">
        <v>4.9000000000000004</v>
      </c>
      <c r="BG78" s="1">
        <v>4.9000000000000004</v>
      </c>
      <c r="BH78" s="1">
        <v>7.5</v>
      </c>
      <c r="BI78" s="1">
        <v>3.9</v>
      </c>
      <c r="BJ78" s="1">
        <v>4.3</v>
      </c>
      <c r="BK78" s="1">
        <v>0.4</v>
      </c>
      <c r="BL78" s="1">
        <v>-7.5</v>
      </c>
      <c r="BM78" s="1">
        <v>5.6</v>
      </c>
      <c r="BN78" s="1">
        <v>5.8</v>
      </c>
      <c r="BO78" s="1">
        <v>4.0999999999999996</v>
      </c>
      <c r="BP78" s="1">
        <v>2.6</v>
      </c>
      <c r="BQ78" s="1">
        <v>6.8</v>
      </c>
      <c r="BR78" s="47" t="s">
        <v>477</v>
      </c>
      <c r="BS78" s="40"/>
      <c r="BT78" s="40"/>
    </row>
    <row r="79" spans="1:72" ht="12.75" customHeight="1" x14ac:dyDescent="0.25">
      <c r="A79" s="12" t="s">
        <v>159</v>
      </c>
      <c r="B79" s="3" t="s">
        <v>149</v>
      </c>
      <c r="C79" s="1" t="s">
        <v>281</v>
      </c>
      <c r="D79" s="1" t="s">
        <v>281</v>
      </c>
      <c r="E79" s="1" t="s">
        <v>281</v>
      </c>
      <c r="F79" s="1" t="s">
        <v>281</v>
      </c>
      <c r="G79" s="1" t="s">
        <v>281</v>
      </c>
      <c r="H79" s="1" t="s">
        <v>281</v>
      </c>
      <c r="I79" s="1" t="s">
        <v>281</v>
      </c>
      <c r="J79" s="1" t="s">
        <v>281</v>
      </c>
      <c r="K79" s="1" t="s">
        <v>281</v>
      </c>
      <c r="L79" s="1" t="s">
        <v>281</v>
      </c>
      <c r="M79" s="1" t="s">
        <v>281</v>
      </c>
      <c r="N79" s="1" t="s">
        <v>281</v>
      </c>
      <c r="O79" s="1" t="s">
        <v>281</v>
      </c>
      <c r="P79" s="1" t="s">
        <v>281</v>
      </c>
      <c r="Q79" s="1" t="s">
        <v>281</v>
      </c>
      <c r="R79" s="1" t="s">
        <v>281</v>
      </c>
      <c r="S79" s="1">
        <v>9.1</v>
      </c>
      <c r="T79" s="1">
        <v>6.6</v>
      </c>
      <c r="U79" s="1">
        <v>1.5</v>
      </c>
      <c r="V79" s="1">
        <v>-1.1000000000000001</v>
      </c>
      <c r="W79" s="1">
        <v>6.9</v>
      </c>
      <c r="X79" s="1">
        <v>3.1</v>
      </c>
      <c r="Y79" s="1">
        <v>5.3</v>
      </c>
      <c r="Z79" s="1">
        <v>-3.2</v>
      </c>
      <c r="AA79" s="1">
        <v>5.5</v>
      </c>
      <c r="AB79" s="1">
        <v>5.9</v>
      </c>
      <c r="AC79" s="1">
        <v>3.1</v>
      </c>
      <c r="AD79" s="1">
        <v>2.8</v>
      </c>
      <c r="AE79" s="1">
        <v>14.1</v>
      </c>
      <c r="AF79" s="1">
        <v>-2.5</v>
      </c>
      <c r="AG79" s="1">
        <v>1.4</v>
      </c>
      <c r="AH79" s="1">
        <v>-2.5</v>
      </c>
      <c r="AI79" s="1">
        <v>-3.4</v>
      </c>
      <c r="AJ79" s="1">
        <v>-7.9</v>
      </c>
      <c r="AK79" s="1">
        <v>4.2</v>
      </c>
      <c r="AL79" s="1">
        <v>13.8</v>
      </c>
      <c r="AM79" s="1">
        <v>12.6</v>
      </c>
      <c r="AN79" s="1">
        <v>16</v>
      </c>
      <c r="AO79" s="1">
        <v>4.7</v>
      </c>
      <c r="AP79" s="1">
        <v>5.5</v>
      </c>
      <c r="AQ79" s="1">
        <v>12</v>
      </c>
      <c r="AR79" s="1">
        <v>5.3</v>
      </c>
      <c r="AS79" s="1">
        <v>4.2</v>
      </c>
      <c r="AT79" s="1">
        <v>-2.7</v>
      </c>
      <c r="AU79" s="1">
        <v>6.1</v>
      </c>
      <c r="AV79" s="1">
        <v>4.0999999999999996</v>
      </c>
      <c r="AW79" s="1">
        <v>5.7</v>
      </c>
      <c r="AX79" s="1">
        <v>3.2</v>
      </c>
      <c r="AY79" s="1">
        <v>2.9</v>
      </c>
      <c r="AZ79" s="1">
        <v>2</v>
      </c>
      <c r="BA79" s="1">
        <v>10.8</v>
      </c>
      <c r="BB79" s="1">
        <v>5.8</v>
      </c>
      <c r="BC79" s="1">
        <v>-1.3</v>
      </c>
      <c r="BD79" s="1">
        <v>-2.8</v>
      </c>
      <c r="BE79" s="1">
        <v>-2.6</v>
      </c>
      <c r="BF79" s="1">
        <v>4</v>
      </c>
      <c r="BG79" s="1">
        <v>5.7</v>
      </c>
      <c r="BH79" s="1">
        <v>5.8</v>
      </c>
      <c r="BI79" s="1">
        <v>7</v>
      </c>
      <c r="BJ79" s="1">
        <v>0.7</v>
      </c>
      <c r="BK79" s="1">
        <v>0.6</v>
      </c>
      <c r="BL79" s="1">
        <v>-7.8</v>
      </c>
      <c r="BM79" s="1">
        <v>9</v>
      </c>
      <c r="BN79" s="1">
        <v>0.5</v>
      </c>
      <c r="BO79" s="1">
        <v>-0.8</v>
      </c>
      <c r="BP79" s="1">
        <v>0.5</v>
      </c>
      <c r="BQ79" s="1">
        <v>2.4</v>
      </c>
      <c r="BR79" s="47" t="s">
        <v>478</v>
      </c>
      <c r="BS79" s="40"/>
      <c r="BT79" s="40"/>
    </row>
    <row r="80" spans="1:72" ht="12.75" customHeight="1" x14ac:dyDescent="0.25">
      <c r="A80" s="12" t="s">
        <v>161</v>
      </c>
      <c r="B80" s="4" t="s">
        <v>151</v>
      </c>
      <c r="C80" s="1">
        <v>9.8000000000000007</v>
      </c>
      <c r="D80" s="1">
        <v>2.2000000000000002</v>
      </c>
      <c r="E80" s="1">
        <v>7.5</v>
      </c>
      <c r="F80" s="1">
        <v>3.3</v>
      </c>
      <c r="G80" s="1">
        <v>12</v>
      </c>
      <c r="H80" s="1">
        <v>10</v>
      </c>
      <c r="I80" s="1">
        <v>9.4</v>
      </c>
      <c r="J80" s="1">
        <v>6.9</v>
      </c>
      <c r="K80" s="1">
        <v>11</v>
      </c>
      <c r="L80" s="1">
        <v>8.4</v>
      </c>
      <c r="M80" s="1">
        <v>11.4</v>
      </c>
      <c r="N80" s="1">
        <v>11.6</v>
      </c>
      <c r="O80" s="1">
        <v>8.5</v>
      </c>
      <c r="P80" s="1">
        <v>7.6</v>
      </c>
      <c r="Q80" s="1">
        <v>9.5</v>
      </c>
      <c r="R80" s="1">
        <v>9.6999999999999993</v>
      </c>
      <c r="S80" s="1">
        <v>10.5</v>
      </c>
      <c r="T80" s="1">
        <v>5.4</v>
      </c>
      <c r="U80" s="1">
        <v>6.4</v>
      </c>
      <c r="V80" s="1">
        <v>4.5999999999999996</v>
      </c>
      <c r="W80" s="1">
        <v>7.7</v>
      </c>
      <c r="X80" s="1">
        <v>7.4</v>
      </c>
      <c r="Y80" s="1">
        <v>5.3</v>
      </c>
      <c r="Z80" s="1">
        <v>5.4</v>
      </c>
      <c r="AA80" s="1">
        <v>5.3</v>
      </c>
      <c r="AB80" s="1">
        <v>5.9</v>
      </c>
      <c r="AC80" s="1">
        <v>1.4</v>
      </c>
      <c r="AD80" s="1">
        <v>4.4000000000000004</v>
      </c>
      <c r="AE80" s="1">
        <v>4.7</v>
      </c>
      <c r="AF80" s="1">
        <v>4.5</v>
      </c>
      <c r="AG80" s="1">
        <v>4.8</v>
      </c>
      <c r="AH80" s="1">
        <v>3.1</v>
      </c>
      <c r="AI80" s="1">
        <v>2.8</v>
      </c>
      <c r="AJ80" s="1">
        <v>5</v>
      </c>
      <c r="AK80" s="1">
        <v>2.2999999999999998</v>
      </c>
      <c r="AL80" s="1">
        <v>5.8</v>
      </c>
      <c r="AM80" s="1">
        <v>3.7</v>
      </c>
      <c r="AN80" s="1">
        <v>4.5</v>
      </c>
      <c r="AO80" s="1">
        <v>4.5999999999999996</v>
      </c>
      <c r="AP80" s="1">
        <v>5.7</v>
      </c>
      <c r="AQ80" s="1">
        <v>6.2</v>
      </c>
      <c r="AR80" s="1">
        <v>3.5</v>
      </c>
      <c r="AS80" s="1">
        <v>4.7</v>
      </c>
      <c r="AT80" s="1">
        <v>2.8</v>
      </c>
      <c r="AU80" s="1">
        <v>4.2</v>
      </c>
      <c r="AV80" s="1">
        <v>1.7</v>
      </c>
      <c r="AW80" s="1">
        <v>1.2</v>
      </c>
      <c r="AX80" s="1">
        <v>2.8</v>
      </c>
      <c r="AY80" s="1">
        <v>2.9</v>
      </c>
      <c r="AZ80" s="1">
        <v>2.9</v>
      </c>
      <c r="BA80" s="1">
        <v>3.4</v>
      </c>
      <c r="BB80" s="1">
        <v>2.5</v>
      </c>
      <c r="BC80" s="1">
        <v>3.4</v>
      </c>
      <c r="BD80" s="1">
        <v>5</v>
      </c>
      <c r="BE80" s="1">
        <v>5.3</v>
      </c>
      <c r="BF80" s="1">
        <v>3.7</v>
      </c>
      <c r="BG80" s="1">
        <v>2.9</v>
      </c>
      <c r="BH80" s="1">
        <v>3.2</v>
      </c>
      <c r="BI80" s="1">
        <v>3</v>
      </c>
      <c r="BJ80" s="1">
        <v>2.5</v>
      </c>
      <c r="BK80" s="1">
        <v>3.5</v>
      </c>
      <c r="BL80" s="1">
        <v>2.5</v>
      </c>
      <c r="BM80" s="1">
        <v>2.1</v>
      </c>
      <c r="BN80" s="1">
        <v>2.4</v>
      </c>
      <c r="BO80" s="1">
        <v>2.2999999999999998</v>
      </c>
      <c r="BP80" s="1">
        <v>1.4</v>
      </c>
      <c r="BQ80" s="1">
        <v>3</v>
      </c>
      <c r="BR80" s="47">
        <v>5.3</v>
      </c>
      <c r="BS80" s="40"/>
      <c r="BT80" s="40"/>
    </row>
    <row r="81" spans="1:72" ht="12.75" customHeight="1" x14ac:dyDescent="0.25">
      <c r="A81" s="12" t="s">
        <v>163</v>
      </c>
      <c r="B81" s="4" t="s">
        <v>153</v>
      </c>
      <c r="C81" s="1">
        <v>9.1999999999999993</v>
      </c>
      <c r="D81" s="1">
        <v>2.8</v>
      </c>
      <c r="E81" s="1">
        <v>7.4</v>
      </c>
      <c r="F81" s="1">
        <v>3.5</v>
      </c>
      <c r="G81" s="1">
        <v>11.9</v>
      </c>
      <c r="H81" s="1">
        <v>9.8000000000000007</v>
      </c>
      <c r="I81" s="1">
        <v>9.4</v>
      </c>
      <c r="J81" s="1">
        <v>7.1</v>
      </c>
      <c r="K81" s="1">
        <v>10.8</v>
      </c>
      <c r="L81" s="1">
        <v>8.4</v>
      </c>
      <c r="M81" s="1">
        <v>11.6</v>
      </c>
      <c r="N81" s="1">
        <v>12.6</v>
      </c>
      <c r="O81" s="1">
        <v>9.6999999999999993</v>
      </c>
      <c r="P81" s="1">
        <v>9.1</v>
      </c>
      <c r="Q81" s="1">
        <v>10.8</v>
      </c>
      <c r="R81" s="1">
        <v>11</v>
      </c>
      <c r="S81" s="1">
        <v>6.7</v>
      </c>
      <c r="T81" s="1">
        <v>9.8000000000000007</v>
      </c>
      <c r="U81" s="1">
        <v>8.9</v>
      </c>
      <c r="V81" s="1">
        <v>6.6</v>
      </c>
      <c r="W81" s="1">
        <v>7.1</v>
      </c>
      <c r="X81" s="1">
        <v>5.3</v>
      </c>
      <c r="Y81" s="1">
        <v>5.7</v>
      </c>
      <c r="Z81" s="1">
        <v>2.6</v>
      </c>
      <c r="AA81" s="1">
        <v>1</v>
      </c>
      <c r="AB81" s="1">
        <v>2.6</v>
      </c>
      <c r="AC81" s="1">
        <v>-3.6</v>
      </c>
      <c r="AD81" s="1">
        <v>1.2</v>
      </c>
      <c r="AE81" s="1">
        <v>2.7</v>
      </c>
      <c r="AF81" s="1">
        <v>0.4</v>
      </c>
      <c r="AG81" s="1">
        <v>4.2</v>
      </c>
      <c r="AH81" s="1">
        <v>0.3</v>
      </c>
      <c r="AI81" s="1">
        <v>1.2</v>
      </c>
      <c r="AJ81" s="1">
        <v>1.9</v>
      </c>
      <c r="AK81" s="1">
        <v>4</v>
      </c>
      <c r="AL81" s="1">
        <v>4.0999999999999996</v>
      </c>
      <c r="AM81" s="1">
        <v>3.2</v>
      </c>
      <c r="AN81" s="1">
        <v>3.9</v>
      </c>
      <c r="AO81" s="1">
        <v>4.3</v>
      </c>
      <c r="AP81" s="1">
        <v>3.2</v>
      </c>
      <c r="AQ81" s="1">
        <v>6.1</v>
      </c>
      <c r="AR81" s="1">
        <v>4.7</v>
      </c>
      <c r="AS81" s="1">
        <v>3.5</v>
      </c>
      <c r="AT81" s="1">
        <v>2.2999999999999998</v>
      </c>
      <c r="AU81" s="1">
        <v>3.4</v>
      </c>
      <c r="AV81" s="1">
        <v>2.8</v>
      </c>
      <c r="AW81" s="1">
        <v>2.6</v>
      </c>
      <c r="AX81" s="1">
        <v>3.5</v>
      </c>
      <c r="AY81" s="1">
        <v>4.5</v>
      </c>
      <c r="AZ81" s="1">
        <v>1.3</v>
      </c>
      <c r="BA81" s="1">
        <v>4</v>
      </c>
      <c r="BB81" s="1">
        <v>3.8</v>
      </c>
      <c r="BC81" s="1">
        <v>4</v>
      </c>
      <c r="BD81" s="1">
        <v>5.7</v>
      </c>
      <c r="BE81" s="1">
        <v>3.2</v>
      </c>
      <c r="BF81" s="1">
        <v>1.6</v>
      </c>
      <c r="BG81" s="1">
        <v>-0.3</v>
      </c>
      <c r="BH81" s="1">
        <v>1.3</v>
      </c>
      <c r="BI81" s="1">
        <v>4.3</v>
      </c>
      <c r="BJ81" s="1">
        <v>4.8</v>
      </c>
      <c r="BK81" s="1">
        <v>3.8</v>
      </c>
      <c r="BL81" s="1">
        <v>3.9</v>
      </c>
      <c r="BM81" s="1">
        <v>5.5</v>
      </c>
      <c r="BN81" s="1">
        <v>2</v>
      </c>
      <c r="BO81" s="1">
        <v>-0.6</v>
      </c>
      <c r="BP81" s="1">
        <v>0.3</v>
      </c>
      <c r="BQ81" s="1">
        <v>1.4</v>
      </c>
      <c r="BR81" s="47">
        <v>1.7</v>
      </c>
      <c r="BS81" s="40"/>
      <c r="BT81" s="40"/>
    </row>
    <row r="82" spans="1:72" ht="12.75" customHeight="1" x14ac:dyDescent="0.25">
      <c r="A82" s="12" t="s">
        <v>165</v>
      </c>
      <c r="B82" s="4" t="s">
        <v>155</v>
      </c>
      <c r="C82" s="1">
        <v>10</v>
      </c>
      <c r="D82" s="1">
        <v>2.1</v>
      </c>
      <c r="E82" s="1">
        <v>7.6</v>
      </c>
      <c r="F82" s="1">
        <v>3.3</v>
      </c>
      <c r="G82" s="1">
        <v>12.1</v>
      </c>
      <c r="H82" s="1">
        <v>10</v>
      </c>
      <c r="I82" s="1">
        <v>9.4</v>
      </c>
      <c r="J82" s="1">
        <v>6.9</v>
      </c>
      <c r="K82" s="1">
        <v>11</v>
      </c>
      <c r="L82" s="1">
        <v>8.4</v>
      </c>
      <c r="M82" s="1">
        <v>11.3</v>
      </c>
      <c r="N82" s="1">
        <v>11.4</v>
      </c>
      <c r="O82" s="1">
        <v>8.1999999999999993</v>
      </c>
      <c r="P82" s="1">
        <v>7.3</v>
      </c>
      <c r="Q82" s="1">
        <v>9.1</v>
      </c>
      <c r="R82" s="1">
        <v>9.3000000000000007</v>
      </c>
      <c r="S82" s="1">
        <v>11.5</v>
      </c>
      <c r="T82" s="1">
        <v>4.3</v>
      </c>
      <c r="U82" s="1">
        <v>5.7</v>
      </c>
      <c r="V82" s="1">
        <v>4</v>
      </c>
      <c r="W82" s="1">
        <v>7.9</v>
      </c>
      <c r="X82" s="1">
        <v>8</v>
      </c>
      <c r="Y82" s="1">
        <v>5.2</v>
      </c>
      <c r="Z82" s="1">
        <v>6.1</v>
      </c>
      <c r="AA82" s="1">
        <v>6.3</v>
      </c>
      <c r="AB82" s="1">
        <v>6.7</v>
      </c>
      <c r="AC82" s="1">
        <v>2.6</v>
      </c>
      <c r="AD82" s="1">
        <v>5.0999999999999996</v>
      </c>
      <c r="AE82" s="1">
        <v>5.2</v>
      </c>
      <c r="AF82" s="1">
        <v>5.3</v>
      </c>
      <c r="AG82" s="1">
        <v>4.9000000000000004</v>
      </c>
      <c r="AH82" s="1">
        <v>3.7</v>
      </c>
      <c r="AI82" s="1">
        <v>3.2</v>
      </c>
      <c r="AJ82" s="1">
        <v>5.5</v>
      </c>
      <c r="AK82" s="1">
        <v>2</v>
      </c>
      <c r="AL82" s="1">
        <v>6</v>
      </c>
      <c r="AM82" s="1">
        <v>3.8</v>
      </c>
      <c r="AN82" s="1">
        <v>4.5999999999999996</v>
      </c>
      <c r="AO82" s="1">
        <v>4.7</v>
      </c>
      <c r="AP82" s="1">
        <v>6.1</v>
      </c>
      <c r="AQ82" s="1">
        <v>6.2</v>
      </c>
      <c r="AR82" s="1">
        <v>3.3</v>
      </c>
      <c r="AS82" s="1">
        <v>4.9000000000000004</v>
      </c>
      <c r="AT82" s="1">
        <v>2.9</v>
      </c>
      <c r="AU82" s="1">
        <v>4.3</v>
      </c>
      <c r="AV82" s="1">
        <v>1.6</v>
      </c>
      <c r="AW82" s="1">
        <v>1</v>
      </c>
      <c r="AX82" s="1">
        <v>2.7</v>
      </c>
      <c r="AY82" s="1">
        <v>2.7</v>
      </c>
      <c r="AZ82" s="1">
        <v>3.1</v>
      </c>
      <c r="BA82" s="1">
        <v>3.4</v>
      </c>
      <c r="BB82" s="1">
        <v>2.4</v>
      </c>
      <c r="BC82" s="1">
        <v>3.3</v>
      </c>
      <c r="BD82" s="1">
        <v>4.9000000000000004</v>
      </c>
      <c r="BE82" s="1">
        <v>5.6</v>
      </c>
      <c r="BF82" s="1">
        <v>4</v>
      </c>
      <c r="BG82" s="1">
        <v>3.3</v>
      </c>
      <c r="BH82" s="1">
        <v>3.4</v>
      </c>
      <c r="BI82" s="1">
        <v>2.8</v>
      </c>
      <c r="BJ82" s="1">
        <v>2.2000000000000002</v>
      </c>
      <c r="BK82" s="1">
        <v>3.4</v>
      </c>
      <c r="BL82" s="1">
        <v>2.2999999999999998</v>
      </c>
      <c r="BM82" s="1">
        <v>1.6</v>
      </c>
      <c r="BN82" s="1">
        <v>2.5</v>
      </c>
      <c r="BO82" s="1">
        <v>2.8</v>
      </c>
      <c r="BP82" s="1">
        <v>1.6</v>
      </c>
      <c r="BQ82" s="1">
        <v>3.2</v>
      </c>
      <c r="BR82" s="47">
        <v>5.8</v>
      </c>
      <c r="BS82" s="40"/>
      <c r="BT82" s="40"/>
    </row>
    <row r="83" spans="1:72" ht="12.75" customHeight="1" x14ac:dyDescent="0.25">
      <c r="A83" s="12" t="s">
        <v>167</v>
      </c>
      <c r="B83" s="10" t="s">
        <v>157</v>
      </c>
      <c r="C83" s="1" t="s">
        <v>281</v>
      </c>
      <c r="D83" s="1" t="s">
        <v>281</v>
      </c>
      <c r="E83" s="1" t="s">
        <v>281</v>
      </c>
      <c r="F83" s="1" t="s">
        <v>281</v>
      </c>
      <c r="G83" s="1" t="s">
        <v>281</v>
      </c>
      <c r="H83" s="1" t="s">
        <v>281</v>
      </c>
      <c r="I83" s="1" t="s">
        <v>281</v>
      </c>
      <c r="J83" s="1" t="s">
        <v>281</v>
      </c>
      <c r="K83" s="1" t="s">
        <v>281</v>
      </c>
      <c r="L83" s="1" t="s">
        <v>281</v>
      </c>
      <c r="M83" s="1" t="s">
        <v>281</v>
      </c>
      <c r="N83" s="1" t="s">
        <v>281</v>
      </c>
      <c r="O83" s="1" t="s">
        <v>281</v>
      </c>
      <c r="P83" s="1" t="s">
        <v>281</v>
      </c>
      <c r="Q83" s="1" t="s">
        <v>281</v>
      </c>
      <c r="R83" s="1" t="s">
        <v>281</v>
      </c>
      <c r="S83" s="1">
        <v>14.5</v>
      </c>
      <c r="T83" s="1">
        <v>2.9</v>
      </c>
      <c r="U83" s="1">
        <v>1.1000000000000001</v>
      </c>
      <c r="V83" s="1">
        <v>-1.9</v>
      </c>
      <c r="W83" s="1">
        <v>3.5</v>
      </c>
      <c r="X83" s="1">
        <v>4.9000000000000004</v>
      </c>
      <c r="Y83" s="1">
        <v>4.0999999999999996</v>
      </c>
      <c r="Z83" s="1">
        <v>0.5</v>
      </c>
      <c r="AA83" s="1">
        <v>4.9000000000000004</v>
      </c>
      <c r="AB83" s="1">
        <v>9.6</v>
      </c>
      <c r="AC83" s="1">
        <v>1.7</v>
      </c>
      <c r="AD83" s="1">
        <v>3.8</v>
      </c>
      <c r="AE83" s="1">
        <v>2.1</v>
      </c>
      <c r="AF83" s="1">
        <v>4.9000000000000004</v>
      </c>
      <c r="AG83" s="1">
        <v>2.2999999999999998</v>
      </c>
      <c r="AH83" s="1">
        <v>3.4</v>
      </c>
      <c r="AI83" s="1">
        <v>3.3</v>
      </c>
      <c r="AJ83" s="1">
        <v>7.3</v>
      </c>
      <c r="AK83" s="1">
        <v>-0.2</v>
      </c>
      <c r="AL83" s="1">
        <v>7.2</v>
      </c>
      <c r="AM83" s="1">
        <v>6.2</v>
      </c>
      <c r="AN83" s="1">
        <v>6.3</v>
      </c>
      <c r="AO83" s="1">
        <v>4.9000000000000004</v>
      </c>
      <c r="AP83" s="1">
        <v>9</v>
      </c>
      <c r="AQ83" s="1">
        <v>7.2</v>
      </c>
      <c r="AR83" s="1">
        <v>2.9</v>
      </c>
      <c r="AS83" s="1">
        <v>5.4</v>
      </c>
      <c r="AT83" s="1">
        <v>3.2</v>
      </c>
      <c r="AU83" s="1">
        <v>5.7</v>
      </c>
      <c r="AV83" s="1">
        <v>1.1000000000000001</v>
      </c>
      <c r="AW83" s="1">
        <v>1.4</v>
      </c>
      <c r="AX83" s="1">
        <v>3.8</v>
      </c>
      <c r="AY83" s="1">
        <v>2.9</v>
      </c>
      <c r="AZ83" s="1">
        <v>2.2999999999999998</v>
      </c>
      <c r="BA83" s="1">
        <v>2.8</v>
      </c>
      <c r="BB83" s="1">
        <v>2</v>
      </c>
      <c r="BC83" s="1">
        <v>3.9</v>
      </c>
      <c r="BD83" s="1">
        <v>5.7</v>
      </c>
      <c r="BE83" s="1">
        <v>6.1</v>
      </c>
      <c r="BF83" s="1">
        <v>4.8</v>
      </c>
      <c r="BG83" s="1">
        <v>4.5999999999999996</v>
      </c>
      <c r="BH83" s="1">
        <v>3</v>
      </c>
      <c r="BI83" s="1">
        <v>2.6</v>
      </c>
      <c r="BJ83" s="1">
        <v>1.7</v>
      </c>
      <c r="BK83" s="1">
        <v>3.4</v>
      </c>
      <c r="BL83" s="1">
        <v>1.3</v>
      </c>
      <c r="BM83" s="1">
        <v>1.4</v>
      </c>
      <c r="BN83" s="1">
        <v>2.8</v>
      </c>
      <c r="BO83" s="1">
        <v>2.4</v>
      </c>
      <c r="BP83" s="1">
        <v>1.5</v>
      </c>
      <c r="BQ83" s="1">
        <v>3.5</v>
      </c>
      <c r="BR83" s="47" t="s">
        <v>479</v>
      </c>
      <c r="BS83" s="40"/>
      <c r="BT83" s="40"/>
    </row>
    <row r="84" spans="1:72" ht="12.75" customHeight="1" x14ac:dyDescent="0.25">
      <c r="A84" s="12" t="s">
        <v>169</v>
      </c>
      <c r="B84" s="14" t="s">
        <v>280</v>
      </c>
      <c r="C84" s="1" t="s">
        <v>281</v>
      </c>
      <c r="D84" s="1" t="s">
        <v>281</v>
      </c>
      <c r="E84" s="1" t="s">
        <v>281</v>
      </c>
      <c r="F84" s="1" t="s">
        <v>281</v>
      </c>
      <c r="G84" s="1" t="s">
        <v>281</v>
      </c>
      <c r="H84" s="1" t="s">
        <v>281</v>
      </c>
      <c r="I84" s="1" t="s">
        <v>281</v>
      </c>
      <c r="J84" s="1" t="s">
        <v>281</v>
      </c>
      <c r="K84" s="1" t="s">
        <v>281</v>
      </c>
      <c r="L84" s="1" t="s">
        <v>281</v>
      </c>
      <c r="M84" s="1" t="s">
        <v>281</v>
      </c>
      <c r="N84" s="1" t="s">
        <v>281</v>
      </c>
      <c r="O84" s="1" t="s">
        <v>281</v>
      </c>
      <c r="P84" s="1" t="s">
        <v>281</v>
      </c>
      <c r="Q84" s="1" t="s">
        <v>281</v>
      </c>
      <c r="R84" s="1" t="s">
        <v>281</v>
      </c>
      <c r="S84" s="1">
        <v>7.9</v>
      </c>
      <c r="T84" s="1">
        <v>5</v>
      </c>
      <c r="U84" s="1">
        <v>10.6</v>
      </c>
      <c r="V84" s="1">
        <v>10.199999999999999</v>
      </c>
      <c r="W84" s="1">
        <v>12.9</v>
      </c>
      <c r="X84" s="1">
        <v>11</v>
      </c>
      <c r="Y84" s="1">
        <v>6.1</v>
      </c>
      <c r="Z84" s="1">
        <v>10.8</v>
      </c>
      <c r="AA84" s="1">
        <v>6.4</v>
      </c>
      <c r="AB84" s="1">
        <v>4.5</v>
      </c>
      <c r="AC84" s="1">
        <v>4.0999999999999996</v>
      </c>
      <c r="AD84" s="1">
        <v>6.3</v>
      </c>
      <c r="AE84" s="1">
        <v>7.3</v>
      </c>
      <c r="AF84" s="1">
        <v>5</v>
      </c>
      <c r="AG84" s="1">
        <v>6.4</v>
      </c>
      <c r="AH84" s="1">
        <v>3.5</v>
      </c>
      <c r="AI84" s="1">
        <v>3</v>
      </c>
      <c r="AJ84" s="1">
        <v>4.5</v>
      </c>
      <c r="AK84" s="1">
        <v>3.3</v>
      </c>
      <c r="AL84" s="1">
        <v>5</v>
      </c>
      <c r="AM84" s="1">
        <v>1.4</v>
      </c>
      <c r="AN84" s="1">
        <v>2.5</v>
      </c>
      <c r="AO84" s="1">
        <v>4.0999999999999996</v>
      </c>
      <c r="AP84" s="1">
        <v>3.2</v>
      </c>
      <c r="AQ84" s="1">
        <v>4.0999999999999996</v>
      </c>
      <c r="AR84" s="1">
        <v>3.6</v>
      </c>
      <c r="AS84" s="1">
        <v>4.4000000000000004</v>
      </c>
      <c r="AT84" s="1">
        <v>3.3</v>
      </c>
      <c r="AU84" s="1">
        <v>3.3</v>
      </c>
      <c r="AV84" s="1">
        <v>1.5</v>
      </c>
      <c r="AW84" s="1">
        <v>0.2</v>
      </c>
      <c r="AX84" s="1">
        <v>1.5</v>
      </c>
      <c r="AY84" s="1">
        <v>2.6</v>
      </c>
      <c r="AZ84" s="1">
        <v>2.7</v>
      </c>
      <c r="BA84" s="1">
        <v>3.8</v>
      </c>
      <c r="BB84" s="1">
        <v>1.8</v>
      </c>
      <c r="BC84" s="1">
        <v>1.9</v>
      </c>
      <c r="BD84" s="1">
        <v>3.3</v>
      </c>
      <c r="BE84" s="1">
        <v>5.4</v>
      </c>
      <c r="BF84" s="1">
        <v>3.4</v>
      </c>
      <c r="BG84" s="1">
        <v>2.5</v>
      </c>
      <c r="BH84" s="1">
        <v>4.0999999999999996</v>
      </c>
      <c r="BI84" s="1">
        <v>3</v>
      </c>
      <c r="BJ84" s="1">
        <v>2.2999999999999998</v>
      </c>
      <c r="BK84" s="1">
        <v>3.3</v>
      </c>
      <c r="BL84" s="1">
        <v>3.4</v>
      </c>
      <c r="BM84" s="1">
        <v>1.7</v>
      </c>
      <c r="BN84" s="1">
        <v>2.7</v>
      </c>
      <c r="BO84" s="1">
        <v>3.7</v>
      </c>
      <c r="BP84" s="1">
        <v>2</v>
      </c>
      <c r="BQ84" s="1">
        <v>3.4</v>
      </c>
      <c r="BR84" s="47" t="s">
        <v>455</v>
      </c>
      <c r="BS84" s="40"/>
      <c r="BT84" s="40"/>
    </row>
    <row r="85" spans="1:72" ht="12.75" customHeight="1" x14ac:dyDescent="0.25">
      <c r="A85" s="12" t="s">
        <v>171</v>
      </c>
      <c r="B85" s="14" t="s">
        <v>283</v>
      </c>
      <c r="C85" s="1" t="s">
        <v>281</v>
      </c>
      <c r="D85" s="1" t="s">
        <v>281</v>
      </c>
      <c r="E85" s="1" t="s">
        <v>281</v>
      </c>
      <c r="F85" s="1" t="s">
        <v>281</v>
      </c>
      <c r="G85" s="1" t="s">
        <v>281</v>
      </c>
      <c r="H85" s="1" t="s">
        <v>281</v>
      </c>
      <c r="I85" s="1" t="s">
        <v>281</v>
      </c>
      <c r="J85" s="1" t="s">
        <v>281</v>
      </c>
      <c r="K85" s="1" t="s">
        <v>281</v>
      </c>
      <c r="L85" s="1" t="s">
        <v>281</v>
      </c>
      <c r="M85" s="1" t="s">
        <v>281</v>
      </c>
      <c r="N85" s="1" t="s">
        <v>281</v>
      </c>
      <c r="O85" s="1" t="s">
        <v>281</v>
      </c>
      <c r="P85" s="1" t="s">
        <v>281</v>
      </c>
      <c r="Q85" s="1" t="s">
        <v>281</v>
      </c>
      <c r="R85" s="1" t="s">
        <v>281</v>
      </c>
      <c r="S85" s="1" t="s">
        <v>281</v>
      </c>
      <c r="T85" s="1" t="s">
        <v>281</v>
      </c>
      <c r="U85" s="1" t="s">
        <v>281</v>
      </c>
      <c r="V85" s="1" t="s">
        <v>281</v>
      </c>
      <c r="W85" s="1" t="s">
        <v>281</v>
      </c>
      <c r="X85" s="1" t="s">
        <v>281</v>
      </c>
      <c r="Y85" s="1" t="s">
        <v>281</v>
      </c>
      <c r="Z85" s="1" t="s">
        <v>281</v>
      </c>
      <c r="AA85" s="1" t="s">
        <v>281</v>
      </c>
      <c r="AB85" s="1" t="s">
        <v>281</v>
      </c>
      <c r="AC85" s="1" t="s">
        <v>281</v>
      </c>
      <c r="AD85" s="1" t="s">
        <v>281</v>
      </c>
      <c r="AE85" s="1" t="s">
        <v>281</v>
      </c>
      <c r="AF85" s="1" t="s">
        <v>281</v>
      </c>
      <c r="AG85" s="1" t="s">
        <v>281</v>
      </c>
      <c r="AH85" s="1" t="s">
        <v>281</v>
      </c>
      <c r="AI85" s="1" t="s">
        <v>281</v>
      </c>
      <c r="AJ85" s="1" t="s">
        <v>281</v>
      </c>
      <c r="AK85" s="1" t="s">
        <v>281</v>
      </c>
      <c r="AL85" s="1" t="s">
        <v>281</v>
      </c>
      <c r="AM85" s="1" t="s">
        <v>281</v>
      </c>
      <c r="AN85" s="1" t="s">
        <v>281</v>
      </c>
      <c r="AO85" s="1" t="s">
        <v>281</v>
      </c>
      <c r="AP85" s="1" t="s">
        <v>281</v>
      </c>
      <c r="AQ85" s="1" t="s">
        <v>281</v>
      </c>
      <c r="AR85" s="1" t="s">
        <v>281</v>
      </c>
      <c r="AS85" s="1" t="s">
        <v>281</v>
      </c>
      <c r="AT85" s="1" t="s">
        <v>281</v>
      </c>
      <c r="AU85" s="1" t="s">
        <v>281</v>
      </c>
      <c r="AV85" s="1" t="s">
        <v>281</v>
      </c>
      <c r="AW85" s="1" t="s">
        <v>281</v>
      </c>
      <c r="AX85" s="1" t="s">
        <v>281</v>
      </c>
      <c r="AY85" s="1" t="s">
        <v>281</v>
      </c>
      <c r="AZ85" s="1" t="s">
        <v>281</v>
      </c>
      <c r="BA85" s="1">
        <v>4</v>
      </c>
      <c r="BB85" s="1">
        <v>2.2000000000000002</v>
      </c>
      <c r="BC85" s="1">
        <v>2.1</v>
      </c>
      <c r="BD85" s="1">
        <v>3.5</v>
      </c>
      <c r="BE85" s="1">
        <v>6.5</v>
      </c>
      <c r="BF85" s="1">
        <v>3.3</v>
      </c>
      <c r="BG85" s="1">
        <v>2.8</v>
      </c>
      <c r="BH85" s="1">
        <v>4.3</v>
      </c>
      <c r="BI85" s="1">
        <v>3.2</v>
      </c>
      <c r="BJ85" s="1">
        <v>2.5</v>
      </c>
      <c r="BK85" s="1">
        <v>3.7</v>
      </c>
      <c r="BL85" s="1">
        <v>4.2</v>
      </c>
      <c r="BM85" s="1">
        <v>1.5</v>
      </c>
      <c r="BN85" s="1">
        <v>3</v>
      </c>
      <c r="BO85" s="1">
        <v>4.2</v>
      </c>
      <c r="BP85" s="1">
        <v>2</v>
      </c>
      <c r="BQ85" s="1">
        <v>3.4</v>
      </c>
      <c r="BR85" s="47" t="s">
        <v>480</v>
      </c>
      <c r="BS85" s="40"/>
      <c r="BT85" s="40"/>
    </row>
    <row r="86" spans="1:72" ht="12.75" customHeight="1" x14ac:dyDescent="0.25">
      <c r="A86" s="12" t="s">
        <v>173</v>
      </c>
      <c r="B86" s="14" t="s">
        <v>284</v>
      </c>
      <c r="C86" s="1" t="s">
        <v>281</v>
      </c>
      <c r="D86" s="1" t="s">
        <v>281</v>
      </c>
      <c r="E86" s="1" t="s">
        <v>281</v>
      </c>
      <c r="F86" s="1" t="s">
        <v>281</v>
      </c>
      <c r="G86" s="1" t="s">
        <v>281</v>
      </c>
      <c r="H86" s="1" t="s">
        <v>281</v>
      </c>
      <c r="I86" s="1" t="s">
        <v>281</v>
      </c>
      <c r="J86" s="1" t="s">
        <v>281</v>
      </c>
      <c r="K86" s="1" t="s">
        <v>281</v>
      </c>
      <c r="L86" s="1" t="s">
        <v>281</v>
      </c>
      <c r="M86" s="1" t="s">
        <v>281</v>
      </c>
      <c r="N86" s="1" t="s">
        <v>281</v>
      </c>
      <c r="O86" s="1" t="s">
        <v>281</v>
      </c>
      <c r="P86" s="1" t="s">
        <v>281</v>
      </c>
      <c r="Q86" s="1" t="s">
        <v>281</v>
      </c>
      <c r="R86" s="1" t="s">
        <v>281</v>
      </c>
      <c r="S86" s="1" t="s">
        <v>281</v>
      </c>
      <c r="T86" s="1" t="s">
        <v>281</v>
      </c>
      <c r="U86" s="1" t="s">
        <v>281</v>
      </c>
      <c r="V86" s="1" t="s">
        <v>281</v>
      </c>
      <c r="W86" s="1" t="s">
        <v>281</v>
      </c>
      <c r="X86" s="1" t="s">
        <v>281</v>
      </c>
      <c r="Y86" s="1" t="s">
        <v>281</v>
      </c>
      <c r="Z86" s="1" t="s">
        <v>281</v>
      </c>
      <c r="AA86" s="1" t="s">
        <v>281</v>
      </c>
      <c r="AB86" s="1" t="s">
        <v>281</v>
      </c>
      <c r="AC86" s="1" t="s">
        <v>281</v>
      </c>
      <c r="AD86" s="1" t="s">
        <v>281</v>
      </c>
      <c r="AE86" s="1" t="s">
        <v>281</v>
      </c>
      <c r="AF86" s="1" t="s">
        <v>281</v>
      </c>
      <c r="AG86" s="1" t="s">
        <v>281</v>
      </c>
      <c r="AH86" s="1" t="s">
        <v>281</v>
      </c>
      <c r="AI86" s="1" t="s">
        <v>281</v>
      </c>
      <c r="AJ86" s="1" t="s">
        <v>281</v>
      </c>
      <c r="AK86" s="1" t="s">
        <v>281</v>
      </c>
      <c r="AL86" s="1" t="s">
        <v>281</v>
      </c>
      <c r="AM86" s="1" t="s">
        <v>281</v>
      </c>
      <c r="AN86" s="1" t="s">
        <v>281</v>
      </c>
      <c r="AO86" s="1" t="s">
        <v>281</v>
      </c>
      <c r="AP86" s="1" t="s">
        <v>281</v>
      </c>
      <c r="AQ86" s="1" t="s">
        <v>281</v>
      </c>
      <c r="AR86" s="1" t="s">
        <v>281</v>
      </c>
      <c r="AS86" s="1" t="s">
        <v>281</v>
      </c>
      <c r="AT86" s="1" t="s">
        <v>281</v>
      </c>
      <c r="AU86" s="1" t="s">
        <v>281</v>
      </c>
      <c r="AV86" s="1" t="s">
        <v>281</v>
      </c>
      <c r="AW86" s="1" t="s">
        <v>281</v>
      </c>
      <c r="AX86" s="1" t="s">
        <v>281</v>
      </c>
      <c r="AY86" s="1" t="s">
        <v>281</v>
      </c>
      <c r="AZ86" s="1" t="s">
        <v>281</v>
      </c>
      <c r="BA86" s="1">
        <v>3.3</v>
      </c>
      <c r="BB86" s="1">
        <v>0.5</v>
      </c>
      <c r="BC86" s="1">
        <v>1.5</v>
      </c>
      <c r="BD86" s="1">
        <v>2.5</v>
      </c>
      <c r="BE86" s="1">
        <v>2.2999999999999998</v>
      </c>
      <c r="BF86" s="1">
        <v>3.8</v>
      </c>
      <c r="BG86" s="1">
        <v>1.7</v>
      </c>
      <c r="BH86" s="1">
        <v>3.5</v>
      </c>
      <c r="BI86" s="1">
        <v>2.5</v>
      </c>
      <c r="BJ86" s="1">
        <v>1.9</v>
      </c>
      <c r="BK86" s="1">
        <v>1.9</v>
      </c>
      <c r="BL86" s="1">
        <v>0.6</v>
      </c>
      <c r="BM86" s="1">
        <v>2.2999999999999998</v>
      </c>
      <c r="BN86" s="1">
        <v>1.9</v>
      </c>
      <c r="BO86" s="1">
        <v>1.9</v>
      </c>
      <c r="BP86" s="1">
        <v>1.7</v>
      </c>
      <c r="BQ86" s="1">
        <v>3.4</v>
      </c>
      <c r="BR86" s="50" t="s">
        <v>1216</v>
      </c>
      <c r="BS86" s="40"/>
      <c r="BT86" s="40"/>
    </row>
    <row r="87" spans="1:72" ht="12.75" customHeight="1" x14ac:dyDescent="0.25">
      <c r="A87" s="12" t="s">
        <v>175</v>
      </c>
      <c r="B87" s="10" t="s">
        <v>160</v>
      </c>
      <c r="C87" s="1" t="s">
        <v>281</v>
      </c>
      <c r="D87" s="1" t="s">
        <v>281</v>
      </c>
      <c r="E87" s="1" t="s">
        <v>281</v>
      </c>
      <c r="F87" s="1" t="s">
        <v>281</v>
      </c>
      <c r="G87" s="1" t="s">
        <v>281</v>
      </c>
      <c r="H87" s="1" t="s">
        <v>281</v>
      </c>
      <c r="I87" s="1" t="s">
        <v>281</v>
      </c>
      <c r="J87" s="1" t="s">
        <v>281</v>
      </c>
      <c r="K87" s="1" t="s">
        <v>281</v>
      </c>
      <c r="L87" s="1" t="s">
        <v>281</v>
      </c>
      <c r="M87" s="1" t="s">
        <v>281</v>
      </c>
      <c r="N87" s="1" t="s">
        <v>281</v>
      </c>
      <c r="O87" s="1" t="s">
        <v>281</v>
      </c>
      <c r="P87" s="1" t="s">
        <v>281</v>
      </c>
      <c r="Q87" s="1" t="s">
        <v>281</v>
      </c>
      <c r="R87" s="1" t="s">
        <v>281</v>
      </c>
      <c r="S87" s="1">
        <v>8.6</v>
      </c>
      <c r="T87" s="1">
        <v>14.2</v>
      </c>
      <c r="U87" s="1">
        <v>16.899999999999999</v>
      </c>
      <c r="V87" s="1">
        <v>13.6</v>
      </c>
      <c r="W87" s="1">
        <v>8.3000000000000007</v>
      </c>
      <c r="X87" s="1">
        <v>8.8000000000000007</v>
      </c>
      <c r="Y87" s="1">
        <v>7</v>
      </c>
      <c r="Z87" s="1">
        <v>12.9</v>
      </c>
      <c r="AA87" s="1">
        <v>16</v>
      </c>
      <c r="AB87" s="1">
        <v>4.8</v>
      </c>
      <c r="AC87" s="1">
        <v>-2.7</v>
      </c>
      <c r="AD87" s="1">
        <v>5.6</v>
      </c>
      <c r="AE87" s="1">
        <v>9.1999999999999993</v>
      </c>
      <c r="AF87" s="1">
        <v>9.6</v>
      </c>
      <c r="AG87" s="1">
        <v>10.199999999999999</v>
      </c>
      <c r="AH87" s="1">
        <v>7.2</v>
      </c>
      <c r="AI87" s="1">
        <v>3.7</v>
      </c>
      <c r="AJ87" s="1">
        <v>3.1</v>
      </c>
      <c r="AK87" s="1">
        <v>4</v>
      </c>
      <c r="AL87" s="1">
        <v>7.5</v>
      </c>
      <c r="AM87" s="1">
        <v>8.1999999999999993</v>
      </c>
      <c r="AN87" s="1">
        <v>10.8</v>
      </c>
      <c r="AO87" s="1">
        <v>8.3000000000000007</v>
      </c>
      <c r="AP87" s="1">
        <v>8.9</v>
      </c>
      <c r="AQ87" s="1">
        <v>14.3</v>
      </c>
      <c r="AR87" s="1">
        <v>3.4</v>
      </c>
      <c r="AS87" s="1">
        <v>5.7</v>
      </c>
      <c r="AT87" s="1">
        <v>-2.2000000000000002</v>
      </c>
      <c r="AU87" s="1">
        <v>2.9</v>
      </c>
      <c r="AV87" s="1">
        <v>5.4</v>
      </c>
      <c r="AW87" s="1">
        <v>3.9</v>
      </c>
      <c r="AX87" s="1">
        <v>3.7</v>
      </c>
      <c r="AY87" s="1">
        <v>2.2000000000000002</v>
      </c>
      <c r="AZ87" s="1">
        <v>11.6</v>
      </c>
      <c r="BA87" s="1">
        <v>4</v>
      </c>
      <c r="BB87" s="1">
        <v>7.6</v>
      </c>
      <c r="BC87" s="1">
        <v>7.6</v>
      </c>
      <c r="BD87" s="1">
        <v>9.3000000000000007</v>
      </c>
      <c r="BE87" s="1">
        <v>4</v>
      </c>
      <c r="BF87" s="1">
        <v>3.1</v>
      </c>
      <c r="BG87" s="1">
        <v>0.8</v>
      </c>
      <c r="BH87" s="1">
        <v>2.4</v>
      </c>
      <c r="BI87" s="1">
        <v>2.8</v>
      </c>
      <c r="BJ87" s="1">
        <v>4.0999999999999996</v>
      </c>
      <c r="BK87" s="1">
        <v>4.2</v>
      </c>
      <c r="BL87" s="1">
        <v>2.7</v>
      </c>
      <c r="BM87" s="1">
        <v>2.6</v>
      </c>
      <c r="BN87" s="1">
        <v>-0.5</v>
      </c>
      <c r="BO87" s="1">
        <v>-0.1</v>
      </c>
      <c r="BP87" s="1">
        <v>-0.2</v>
      </c>
      <c r="BQ87" s="1">
        <v>1</v>
      </c>
      <c r="BR87" s="47" t="s">
        <v>471</v>
      </c>
      <c r="BS87" s="40"/>
      <c r="BT87" s="40"/>
    </row>
    <row r="88" spans="1:72" ht="12.75" customHeight="1" x14ac:dyDescent="0.25">
      <c r="A88" s="12" t="s">
        <v>177</v>
      </c>
      <c r="B88" s="8" t="s">
        <v>162</v>
      </c>
      <c r="C88" s="1">
        <v>-6.3</v>
      </c>
      <c r="D88" s="1">
        <v>-1.9</v>
      </c>
      <c r="E88" s="1">
        <v>0.7</v>
      </c>
      <c r="F88" s="1">
        <v>8.8000000000000007</v>
      </c>
      <c r="G88" s="1">
        <v>2.7</v>
      </c>
      <c r="H88" s="1">
        <v>2.1</v>
      </c>
      <c r="I88" s="1">
        <v>-0.3</v>
      </c>
      <c r="J88" s="1">
        <v>3.4</v>
      </c>
      <c r="K88" s="1">
        <v>5.0999999999999996</v>
      </c>
      <c r="L88" s="1">
        <v>0.8</v>
      </c>
      <c r="M88" s="1">
        <v>-1.2</v>
      </c>
      <c r="N88" s="1">
        <v>2.8</v>
      </c>
      <c r="O88" s="1">
        <v>2.9</v>
      </c>
      <c r="P88" s="1">
        <v>1.6</v>
      </c>
      <c r="Q88" s="1">
        <v>4.7</v>
      </c>
      <c r="R88" s="1">
        <v>3.9</v>
      </c>
      <c r="S88" s="1">
        <v>5.3</v>
      </c>
      <c r="T88" s="1">
        <v>6.1</v>
      </c>
      <c r="U88" s="1">
        <v>4.9000000000000004</v>
      </c>
      <c r="V88" s="1">
        <v>0.9</v>
      </c>
      <c r="W88" s="1">
        <v>6.1</v>
      </c>
      <c r="X88" s="1">
        <v>2.7</v>
      </c>
      <c r="Y88" s="1">
        <v>3.8</v>
      </c>
      <c r="Z88" s="1">
        <v>-0.4</v>
      </c>
      <c r="AA88" s="1">
        <v>8.4</v>
      </c>
      <c r="AB88" s="1">
        <v>5.2</v>
      </c>
      <c r="AC88" s="1">
        <v>-0.7</v>
      </c>
      <c r="AD88" s="1">
        <v>3.3</v>
      </c>
      <c r="AE88" s="1">
        <v>5.7</v>
      </c>
      <c r="AF88" s="1">
        <v>2.9</v>
      </c>
      <c r="AG88" s="1">
        <v>5</v>
      </c>
      <c r="AH88" s="1">
        <v>4.5</v>
      </c>
      <c r="AI88" s="1">
        <v>1.3</v>
      </c>
      <c r="AJ88" s="1">
        <v>3.2</v>
      </c>
      <c r="AK88" s="1">
        <v>1.5</v>
      </c>
      <c r="AL88" s="1">
        <v>4.2</v>
      </c>
      <c r="AM88" s="1">
        <v>4.4000000000000004</v>
      </c>
      <c r="AN88" s="1">
        <v>3.5</v>
      </c>
      <c r="AO88" s="1">
        <v>3.1</v>
      </c>
      <c r="AP88" s="1">
        <v>5.7</v>
      </c>
      <c r="AQ88" s="1">
        <v>7.2</v>
      </c>
      <c r="AR88" s="1">
        <v>2.1</v>
      </c>
      <c r="AS88" s="1">
        <v>3.7</v>
      </c>
      <c r="AT88" s="1">
        <v>-1.3</v>
      </c>
      <c r="AU88" s="1">
        <v>3.9</v>
      </c>
      <c r="AV88" s="1">
        <v>4.3</v>
      </c>
      <c r="AW88" s="1">
        <v>4</v>
      </c>
      <c r="AX88" s="1">
        <v>3.2</v>
      </c>
      <c r="AY88" s="1">
        <v>3.2</v>
      </c>
      <c r="AZ88" s="1">
        <v>3.9</v>
      </c>
      <c r="BA88" s="1">
        <v>3</v>
      </c>
      <c r="BB88" s="1">
        <v>2.8</v>
      </c>
      <c r="BC88" s="1">
        <v>4.8</v>
      </c>
      <c r="BD88" s="1">
        <v>-0.6</v>
      </c>
      <c r="BE88" s="1">
        <v>2.7</v>
      </c>
      <c r="BF88" s="1">
        <v>3.1</v>
      </c>
      <c r="BG88" s="1">
        <v>3.5</v>
      </c>
      <c r="BH88" s="1">
        <v>1.9</v>
      </c>
      <c r="BI88" s="1">
        <v>3.1</v>
      </c>
      <c r="BJ88" s="1">
        <v>1.2</v>
      </c>
      <c r="BK88" s="1">
        <v>-1.6</v>
      </c>
      <c r="BL88" s="1">
        <v>-4.5999999999999996</v>
      </c>
      <c r="BM88" s="1">
        <v>1.3</v>
      </c>
      <c r="BN88" s="1">
        <v>3.7</v>
      </c>
      <c r="BO88" s="1">
        <v>3.2</v>
      </c>
      <c r="BP88" s="1">
        <v>1.9</v>
      </c>
      <c r="BQ88" s="1">
        <v>3.7</v>
      </c>
      <c r="BR88" s="47">
        <v>4.5</v>
      </c>
      <c r="BS88" s="40"/>
      <c r="BT88" s="40"/>
    </row>
    <row r="89" spans="1:72" ht="12.75" customHeight="1" x14ac:dyDescent="0.25">
      <c r="A89" s="12" t="s">
        <v>179</v>
      </c>
      <c r="B89" s="8" t="s">
        <v>164</v>
      </c>
      <c r="C89" s="1">
        <v>-6.4</v>
      </c>
      <c r="D89" s="1">
        <v>1.1000000000000001</v>
      </c>
      <c r="E89" s="1">
        <v>-2.4</v>
      </c>
      <c r="F89" s="1">
        <v>-1.7</v>
      </c>
      <c r="G89" s="1">
        <v>5</v>
      </c>
      <c r="H89" s="1">
        <v>3.6</v>
      </c>
      <c r="I89" s="1">
        <v>5.5</v>
      </c>
      <c r="J89" s="1">
        <v>8.1</v>
      </c>
      <c r="K89" s="1">
        <v>5.8</v>
      </c>
      <c r="L89" s="1">
        <v>-2.2999999999999998</v>
      </c>
      <c r="M89" s="1">
        <v>1.6</v>
      </c>
      <c r="N89" s="1">
        <v>9.8000000000000007</v>
      </c>
      <c r="O89" s="1">
        <v>12</v>
      </c>
      <c r="P89" s="1">
        <v>9.3000000000000007</v>
      </c>
      <c r="Q89" s="1">
        <v>9.8000000000000007</v>
      </c>
      <c r="R89" s="1">
        <v>7</v>
      </c>
      <c r="S89" s="1">
        <v>3.8</v>
      </c>
      <c r="T89" s="1">
        <v>-1</v>
      </c>
      <c r="U89" s="1">
        <v>4.0999999999999996</v>
      </c>
      <c r="V89" s="1">
        <v>1.9</v>
      </c>
      <c r="W89" s="1">
        <v>2.7</v>
      </c>
      <c r="X89" s="1">
        <v>3.7</v>
      </c>
      <c r="Y89" s="1">
        <v>2.2000000000000002</v>
      </c>
      <c r="Z89" s="1">
        <v>0.7</v>
      </c>
      <c r="AA89" s="1">
        <v>3.2</v>
      </c>
      <c r="AB89" s="1">
        <v>8</v>
      </c>
      <c r="AC89" s="1">
        <v>5.8</v>
      </c>
      <c r="AD89" s="1">
        <v>4.3</v>
      </c>
      <c r="AE89" s="1">
        <v>6.7</v>
      </c>
      <c r="AF89" s="1">
        <v>6.3</v>
      </c>
      <c r="AG89" s="1">
        <v>2.9</v>
      </c>
      <c r="AH89" s="1">
        <v>3.1</v>
      </c>
      <c r="AI89" s="1">
        <v>5.8</v>
      </c>
      <c r="AJ89" s="1">
        <v>7.6</v>
      </c>
      <c r="AK89" s="1">
        <v>1.5</v>
      </c>
      <c r="AL89" s="1">
        <v>4.5999999999999996</v>
      </c>
      <c r="AM89" s="1">
        <v>1.5</v>
      </c>
      <c r="AN89" s="1">
        <v>4.9000000000000004</v>
      </c>
      <c r="AO89" s="1">
        <v>0.5</v>
      </c>
      <c r="AP89" s="1">
        <v>1.8</v>
      </c>
      <c r="AQ89" s="1">
        <v>8.6</v>
      </c>
      <c r="AR89" s="1">
        <v>4.8</v>
      </c>
      <c r="AS89" s="1">
        <v>8.1</v>
      </c>
      <c r="AT89" s="1">
        <v>-0.2</v>
      </c>
      <c r="AU89" s="1">
        <v>9.6999999999999993</v>
      </c>
      <c r="AV89" s="1">
        <v>7.7</v>
      </c>
      <c r="AW89" s="1">
        <v>5.3</v>
      </c>
      <c r="AX89" s="1">
        <v>8.4</v>
      </c>
      <c r="AY89" s="1">
        <v>5.3</v>
      </c>
      <c r="AZ89" s="1">
        <v>4.5</v>
      </c>
      <c r="BA89" s="1">
        <v>2.5</v>
      </c>
      <c r="BB89" s="1">
        <v>2.2000000000000002</v>
      </c>
      <c r="BC89" s="1">
        <v>1.3</v>
      </c>
      <c r="BD89" s="1">
        <v>1.2</v>
      </c>
      <c r="BE89" s="1">
        <v>3.8</v>
      </c>
      <c r="BF89" s="1">
        <v>4.9000000000000004</v>
      </c>
      <c r="BG89" s="1">
        <v>3.3</v>
      </c>
      <c r="BH89" s="1">
        <v>1.7</v>
      </c>
      <c r="BI89" s="1">
        <v>6.3</v>
      </c>
      <c r="BJ89" s="1">
        <v>5</v>
      </c>
      <c r="BK89" s="1">
        <v>0.4</v>
      </c>
      <c r="BL89" s="1">
        <v>-2.6</v>
      </c>
      <c r="BM89" s="1">
        <v>0.3</v>
      </c>
      <c r="BN89" s="1">
        <v>3.2</v>
      </c>
      <c r="BO89" s="1">
        <v>3</v>
      </c>
      <c r="BP89" s="1">
        <v>2.2000000000000002</v>
      </c>
      <c r="BQ89" s="1">
        <v>3.2</v>
      </c>
      <c r="BR89" s="47">
        <v>3.3</v>
      </c>
      <c r="BS89" s="40"/>
      <c r="BT89" s="40"/>
    </row>
    <row r="90" spans="1:72" ht="12.75" customHeight="1" x14ac:dyDescent="0.25">
      <c r="A90" s="12" t="s">
        <v>181</v>
      </c>
      <c r="B90" s="10" t="s">
        <v>166</v>
      </c>
      <c r="C90" s="1" t="s">
        <v>281</v>
      </c>
      <c r="D90" s="1" t="s">
        <v>281</v>
      </c>
      <c r="E90" s="1" t="s">
        <v>281</v>
      </c>
      <c r="F90" s="1" t="s">
        <v>281</v>
      </c>
      <c r="G90" s="1" t="s">
        <v>281</v>
      </c>
      <c r="H90" s="1" t="s">
        <v>281</v>
      </c>
      <c r="I90" s="1" t="s">
        <v>281</v>
      </c>
      <c r="J90" s="1" t="s">
        <v>281</v>
      </c>
      <c r="K90" s="1" t="s">
        <v>281</v>
      </c>
      <c r="L90" s="1" t="s">
        <v>281</v>
      </c>
      <c r="M90" s="1" t="s">
        <v>281</v>
      </c>
      <c r="N90" s="1" t="s">
        <v>281</v>
      </c>
      <c r="O90" s="1" t="s">
        <v>281</v>
      </c>
      <c r="P90" s="1" t="s">
        <v>281</v>
      </c>
      <c r="Q90" s="1" t="s">
        <v>281</v>
      </c>
      <c r="R90" s="1" t="s">
        <v>281</v>
      </c>
      <c r="S90" s="1">
        <v>5.6</v>
      </c>
      <c r="T90" s="1">
        <v>0.9</v>
      </c>
      <c r="U90" s="1">
        <v>5.3</v>
      </c>
      <c r="V90" s="1">
        <v>2.4</v>
      </c>
      <c r="W90" s="1">
        <v>3.8</v>
      </c>
      <c r="X90" s="1">
        <v>4</v>
      </c>
      <c r="Y90" s="1">
        <v>2.1</v>
      </c>
      <c r="Z90" s="1">
        <v>1.5</v>
      </c>
      <c r="AA90" s="1">
        <v>2.8</v>
      </c>
      <c r="AB90" s="1">
        <v>6.5</v>
      </c>
      <c r="AC90" s="1">
        <v>4.4000000000000004</v>
      </c>
      <c r="AD90" s="1">
        <v>1.8</v>
      </c>
      <c r="AE90" s="1">
        <v>5.8</v>
      </c>
      <c r="AF90" s="1">
        <v>5.7</v>
      </c>
      <c r="AG90" s="1">
        <v>4.3</v>
      </c>
      <c r="AH90" s="1">
        <v>3.9</v>
      </c>
      <c r="AI90" s="1">
        <v>8.3000000000000007</v>
      </c>
      <c r="AJ90" s="1">
        <v>6.6</v>
      </c>
      <c r="AK90" s="1">
        <v>1.2</v>
      </c>
      <c r="AL90" s="1">
        <v>2.8</v>
      </c>
      <c r="AM90" s="1">
        <v>0.7</v>
      </c>
      <c r="AN90" s="1">
        <v>2.2999999999999998</v>
      </c>
      <c r="AO90" s="1">
        <v>-0.5</v>
      </c>
      <c r="AP90" s="1">
        <v>1</v>
      </c>
      <c r="AQ90" s="1">
        <v>5.4</v>
      </c>
      <c r="AR90" s="1">
        <v>-0.2</v>
      </c>
      <c r="AS90" s="1">
        <v>12.3</v>
      </c>
      <c r="AT90" s="1">
        <v>0.3</v>
      </c>
      <c r="AU90" s="1">
        <v>7.5</v>
      </c>
      <c r="AV90" s="1">
        <v>11.2</v>
      </c>
      <c r="AW90" s="1">
        <v>5.3</v>
      </c>
      <c r="AX90" s="1">
        <v>6.7</v>
      </c>
      <c r="AY90" s="1">
        <v>5.7</v>
      </c>
      <c r="AZ90" s="1">
        <v>2.6</v>
      </c>
      <c r="BA90" s="1">
        <v>6</v>
      </c>
      <c r="BB90" s="1">
        <v>1.4</v>
      </c>
      <c r="BC90" s="1">
        <v>3.8</v>
      </c>
      <c r="BD90" s="1">
        <v>5.7</v>
      </c>
      <c r="BE90" s="1">
        <v>7.2</v>
      </c>
      <c r="BF90" s="1">
        <v>4.2</v>
      </c>
      <c r="BG90" s="1">
        <v>0.1</v>
      </c>
      <c r="BH90" s="1">
        <v>0.7</v>
      </c>
      <c r="BI90" s="1">
        <v>5.5</v>
      </c>
      <c r="BJ90" s="1">
        <v>4.9000000000000004</v>
      </c>
      <c r="BK90" s="1">
        <v>1</v>
      </c>
      <c r="BL90" s="1">
        <v>-1.3</v>
      </c>
      <c r="BM90" s="1">
        <v>-1.1000000000000001</v>
      </c>
      <c r="BN90" s="1">
        <v>2.5</v>
      </c>
      <c r="BO90" s="1">
        <v>3.5</v>
      </c>
      <c r="BP90" s="1">
        <v>1</v>
      </c>
      <c r="BQ90" s="1">
        <v>3</v>
      </c>
      <c r="BR90" s="47" t="s">
        <v>448</v>
      </c>
      <c r="BS90" s="40"/>
      <c r="BT90" s="40"/>
    </row>
    <row r="91" spans="1:72" ht="12.75" customHeight="1" x14ac:dyDescent="0.25">
      <c r="A91" s="12" t="s">
        <v>183</v>
      </c>
      <c r="B91" s="10" t="s">
        <v>168</v>
      </c>
      <c r="C91" s="1" t="s">
        <v>281</v>
      </c>
      <c r="D91" s="1" t="s">
        <v>281</v>
      </c>
      <c r="E91" s="1" t="s">
        <v>281</v>
      </c>
      <c r="F91" s="1" t="s">
        <v>281</v>
      </c>
      <c r="G91" s="1" t="s">
        <v>281</v>
      </c>
      <c r="H91" s="1" t="s">
        <v>281</v>
      </c>
      <c r="I91" s="1" t="s">
        <v>281</v>
      </c>
      <c r="J91" s="1" t="s">
        <v>281</v>
      </c>
      <c r="K91" s="1" t="s">
        <v>281</v>
      </c>
      <c r="L91" s="1" t="s">
        <v>281</v>
      </c>
      <c r="M91" s="1" t="s">
        <v>281</v>
      </c>
      <c r="N91" s="1" t="s">
        <v>281</v>
      </c>
      <c r="O91" s="1" t="s">
        <v>281</v>
      </c>
      <c r="P91" s="1" t="s">
        <v>281</v>
      </c>
      <c r="Q91" s="1" t="s">
        <v>281</v>
      </c>
      <c r="R91" s="1" t="s">
        <v>281</v>
      </c>
      <c r="S91" s="1">
        <v>2</v>
      </c>
      <c r="T91" s="1">
        <v>-2.8</v>
      </c>
      <c r="U91" s="1">
        <v>2.9</v>
      </c>
      <c r="V91" s="1">
        <v>1.3</v>
      </c>
      <c r="W91" s="1">
        <v>1.5</v>
      </c>
      <c r="X91" s="1">
        <v>3.3</v>
      </c>
      <c r="Y91" s="1">
        <v>2.2000000000000002</v>
      </c>
      <c r="Z91" s="1">
        <v>-0.2</v>
      </c>
      <c r="AA91" s="1">
        <v>3.6</v>
      </c>
      <c r="AB91" s="1">
        <v>9.8000000000000007</v>
      </c>
      <c r="AC91" s="1">
        <v>7.3</v>
      </c>
      <c r="AD91" s="1">
        <v>6.9</v>
      </c>
      <c r="AE91" s="1">
        <v>7.6</v>
      </c>
      <c r="AF91" s="1">
        <v>6.9</v>
      </c>
      <c r="AG91" s="1">
        <v>1.6</v>
      </c>
      <c r="AH91" s="1">
        <v>2.2000000000000002</v>
      </c>
      <c r="AI91" s="1">
        <v>3.4</v>
      </c>
      <c r="AJ91" s="1">
        <v>8.6</v>
      </c>
      <c r="AK91" s="1">
        <v>1.8</v>
      </c>
      <c r="AL91" s="1">
        <v>6.4</v>
      </c>
      <c r="AM91" s="1">
        <v>2.2000000000000002</v>
      </c>
      <c r="AN91" s="1">
        <v>7.3</v>
      </c>
      <c r="AO91" s="1">
        <v>1.4</v>
      </c>
      <c r="AP91" s="1">
        <v>2.5</v>
      </c>
      <c r="AQ91" s="1">
        <v>11.4</v>
      </c>
      <c r="AR91" s="1">
        <v>9.1</v>
      </c>
      <c r="AS91" s="1">
        <v>4.8</v>
      </c>
      <c r="AT91" s="1">
        <v>-0.6</v>
      </c>
      <c r="AU91" s="1">
        <v>11.5</v>
      </c>
      <c r="AV91" s="1">
        <v>4.9000000000000004</v>
      </c>
      <c r="AW91" s="1">
        <v>5.4</v>
      </c>
      <c r="AX91" s="1">
        <v>10</v>
      </c>
      <c r="AY91" s="1">
        <v>4.9000000000000004</v>
      </c>
      <c r="AZ91" s="1">
        <v>6.1</v>
      </c>
      <c r="BA91" s="1">
        <v>-0.5</v>
      </c>
      <c r="BB91" s="1">
        <v>3.1</v>
      </c>
      <c r="BC91" s="1">
        <v>-1.1000000000000001</v>
      </c>
      <c r="BD91" s="1">
        <v>-3.5</v>
      </c>
      <c r="BE91" s="1">
        <v>0</v>
      </c>
      <c r="BF91" s="1">
        <v>5.8</v>
      </c>
      <c r="BG91" s="1">
        <v>7.3</v>
      </c>
      <c r="BH91" s="1">
        <v>2.9</v>
      </c>
      <c r="BI91" s="1">
        <v>7.3</v>
      </c>
      <c r="BJ91" s="1">
        <v>5.3</v>
      </c>
      <c r="BK91" s="1">
        <v>-0.4</v>
      </c>
      <c r="BL91" s="1">
        <v>-4.0999999999999996</v>
      </c>
      <c r="BM91" s="1">
        <v>1.9</v>
      </c>
      <c r="BN91" s="1">
        <v>4.0999999999999996</v>
      </c>
      <c r="BO91" s="1">
        <v>2.5</v>
      </c>
      <c r="BP91" s="1">
        <v>3.6</v>
      </c>
      <c r="BQ91" s="1">
        <v>3.3</v>
      </c>
      <c r="BR91" s="47" t="s">
        <v>473</v>
      </c>
      <c r="BS91" s="40"/>
      <c r="BT91" s="40"/>
    </row>
    <row r="92" spans="1:72" ht="12.75" customHeight="1" x14ac:dyDescent="0.25">
      <c r="A92" s="12" t="s">
        <v>185</v>
      </c>
      <c r="B92" s="8" t="s">
        <v>170</v>
      </c>
      <c r="C92" s="1">
        <v>-6.2</v>
      </c>
      <c r="D92" s="1">
        <v>-2.5</v>
      </c>
      <c r="E92" s="1">
        <v>1.4</v>
      </c>
      <c r="F92" s="1">
        <v>10.9</v>
      </c>
      <c r="G92" s="1">
        <v>2.2999999999999998</v>
      </c>
      <c r="H92" s="1">
        <v>1.9</v>
      </c>
      <c r="I92" s="1">
        <v>-1.3</v>
      </c>
      <c r="J92" s="1">
        <v>2.6</v>
      </c>
      <c r="K92" s="1">
        <v>5</v>
      </c>
      <c r="L92" s="1">
        <v>1.4</v>
      </c>
      <c r="M92" s="1">
        <v>-1.6</v>
      </c>
      <c r="N92" s="1">
        <v>1.6</v>
      </c>
      <c r="O92" s="1">
        <v>1.1000000000000001</v>
      </c>
      <c r="P92" s="1">
        <v>0</v>
      </c>
      <c r="Q92" s="1">
        <v>3.6</v>
      </c>
      <c r="R92" s="1">
        <v>3.1</v>
      </c>
      <c r="S92" s="1">
        <v>5.7</v>
      </c>
      <c r="T92" s="1">
        <v>7.8</v>
      </c>
      <c r="U92" s="1">
        <v>5</v>
      </c>
      <c r="V92" s="1">
        <v>0.7</v>
      </c>
      <c r="W92" s="1">
        <v>6.9</v>
      </c>
      <c r="X92" s="1">
        <v>2.5</v>
      </c>
      <c r="Y92" s="1">
        <v>4.0999999999999996</v>
      </c>
      <c r="Z92" s="1">
        <v>-0.6</v>
      </c>
      <c r="AA92" s="1">
        <v>9.6</v>
      </c>
      <c r="AB92" s="1">
        <v>4.5999999999999996</v>
      </c>
      <c r="AC92" s="1">
        <v>-2.1</v>
      </c>
      <c r="AD92" s="1">
        <v>3.1</v>
      </c>
      <c r="AE92" s="1">
        <v>5.5</v>
      </c>
      <c r="AF92" s="1">
        <v>2.2000000000000002</v>
      </c>
      <c r="AG92" s="1">
        <v>5.5</v>
      </c>
      <c r="AH92" s="1">
        <v>4.8</v>
      </c>
      <c r="AI92" s="1">
        <v>0.3</v>
      </c>
      <c r="AJ92" s="1">
        <v>2.2999999999999998</v>
      </c>
      <c r="AK92" s="1">
        <v>1.5</v>
      </c>
      <c r="AL92" s="1">
        <v>4.0999999999999996</v>
      </c>
      <c r="AM92" s="1">
        <v>5</v>
      </c>
      <c r="AN92" s="1">
        <v>3.2</v>
      </c>
      <c r="AO92" s="1">
        <v>3.7</v>
      </c>
      <c r="AP92" s="1">
        <v>6.5</v>
      </c>
      <c r="AQ92" s="1">
        <v>6.9</v>
      </c>
      <c r="AR92" s="1">
        <v>1.5</v>
      </c>
      <c r="AS92" s="1">
        <v>2.8</v>
      </c>
      <c r="AT92" s="1">
        <v>-1.5</v>
      </c>
      <c r="AU92" s="1">
        <v>2.5</v>
      </c>
      <c r="AV92" s="1">
        <v>3.4</v>
      </c>
      <c r="AW92" s="1">
        <v>3.6</v>
      </c>
      <c r="AX92" s="1">
        <v>1.8</v>
      </c>
      <c r="AY92" s="1">
        <v>2.6</v>
      </c>
      <c r="AZ92" s="1">
        <v>3.7</v>
      </c>
      <c r="BA92" s="1">
        <v>3.1</v>
      </c>
      <c r="BB92" s="1">
        <v>3</v>
      </c>
      <c r="BC92" s="1">
        <v>5.9</v>
      </c>
      <c r="BD92" s="1">
        <v>-1.1000000000000001</v>
      </c>
      <c r="BE92" s="1">
        <v>2.2999999999999998</v>
      </c>
      <c r="BF92" s="1">
        <v>2.5</v>
      </c>
      <c r="BG92" s="1">
        <v>3.5</v>
      </c>
      <c r="BH92" s="1">
        <v>2</v>
      </c>
      <c r="BI92" s="1">
        <v>2.1</v>
      </c>
      <c r="BJ92" s="1">
        <v>-0.1</v>
      </c>
      <c r="BK92" s="1">
        <v>-2.2000000000000002</v>
      </c>
      <c r="BL92" s="1">
        <v>-5.3</v>
      </c>
      <c r="BM92" s="1">
        <v>1.7</v>
      </c>
      <c r="BN92" s="1">
        <v>3.9</v>
      </c>
      <c r="BO92" s="1">
        <v>3.2</v>
      </c>
      <c r="BP92" s="1">
        <v>1.8</v>
      </c>
      <c r="BQ92" s="1">
        <v>3.8</v>
      </c>
      <c r="BR92" s="47">
        <v>4.9000000000000004</v>
      </c>
      <c r="BS92" s="40"/>
      <c r="BT92" s="40"/>
    </row>
    <row r="93" spans="1:72" ht="12.75" customHeight="1" x14ac:dyDescent="0.25">
      <c r="A93" s="12" t="s">
        <v>187</v>
      </c>
      <c r="B93" s="10" t="s">
        <v>172</v>
      </c>
      <c r="C93" s="1">
        <v>-11</v>
      </c>
      <c r="D93" s="1">
        <v>-5.0999999999999996</v>
      </c>
      <c r="E93" s="1">
        <v>-0.5</v>
      </c>
      <c r="F93" s="1">
        <v>2.6</v>
      </c>
      <c r="G93" s="1">
        <v>1.2</v>
      </c>
      <c r="H93" s="1">
        <v>1.8</v>
      </c>
      <c r="I93" s="1">
        <v>0.4</v>
      </c>
      <c r="J93" s="1">
        <v>1.4</v>
      </c>
      <c r="K93" s="1">
        <v>2.1</v>
      </c>
      <c r="L93" s="1">
        <v>4.0999999999999996</v>
      </c>
      <c r="M93" s="1">
        <v>-3.4</v>
      </c>
      <c r="N93" s="1">
        <v>0.9</v>
      </c>
      <c r="O93" s="1">
        <v>3.6</v>
      </c>
      <c r="P93" s="1">
        <v>1.7</v>
      </c>
      <c r="Q93" s="1">
        <v>6.8</v>
      </c>
      <c r="R93" s="1">
        <v>7.4</v>
      </c>
      <c r="S93" s="1">
        <v>10.6</v>
      </c>
      <c r="T93" s="1">
        <v>14.6</v>
      </c>
      <c r="U93" s="1">
        <v>10.3</v>
      </c>
      <c r="V93" s="1">
        <v>11.6</v>
      </c>
      <c r="W93" s="1">
        <v>5.3</v>
      </c>
      <c r="X93" s="1">
        <v>2</v>
      </c>
      <c r="Y93" s="1">
        <v>1.9</v>
      </c>
      <c r="Z93" s="1">
        <v>-5.9</v>
      </c>
      <c r="AA93" s="1">
        <v>19.100000000000001</v>
      </c>
      <c r="AB93" s="1">
        <v>4.5999999999999996</v>
      </c>
      <c r="AC93" s="1">
        <v>-1.6</v>
      </c>
      <c r="AD93" s="1">
        <v>2</v>
      </c>
      <c r="AE93" s="1">
        <v>8.3000000000000007</v>
      </c>
      <c r="AF93" s="1">
        <v>2.8</v>
      </c>
      <c r="AG93" s="1">
        <v>7.4</v>
      </c>
      <c r="AH93" s="1">
        <v>9</v>
      </c>
      <c r="AI93" s="1">
        <v>1.9</v>
      </c>
      <c r="AJ93" s="1">
        <v>7.4</v>
      </c>
      <c r="AK93" s="1">
        <v>1.5</v>
      </c>
      <c r="AL93" s="1">
        <v>4.5999999999999996</v>
      </c>
      <c r="AM93" s="1">
        <v>11.6</v>
      </c>
      <c r="AN93" s="1">
        <v>7.7</v>
      </c>
      <c r="AO93" s="1">
        <v>2.6</v>
      </c>
      <c r="AP93" s="1">
        <v>9.6999999999999993</v>
      </c>
      <c r="AQ93" s="1">
        <v>6</v>
      </c>
      <c r="AR93" s="1">
        <v>1</v>
      </c>
      <c r="AS93" s="1">
        <v>0.4</v>
      </c>
      <c r="AT93" s="1">
        <v>-2.5</v>
      </c>
      <c r="AU93" s="1">
        <v>5.4</v>
      </c>
      <c r="AV93" s="1">
        <v>2</v>
      </c>
      <c r="AW93" s="1">
        <v>5.4</v>
      </c>
      <c r="AX93" s="1">
        <v>4.0999999999999996</v>
      </c>
      <c r="AY93" s="1">
        <v>4.4000000000000004</v>
      </c>
      <c r="AZ93" s="1">
        <v>3.9</v>
      </c>
      <c r="BA93" s="1">
        <v>2.2999999999999998</v>
      </c>
      <c r="BB93" s="1">
        <v>4.2</v>
      </c>
      <c r="BC93" s="1">
        <v>9</v>
      </c>
      <c r="BD93" s="1">
        <v>-7</v>
      </c>
      <c r="BE93" s="1">
        <v>1.4</v>
      </c>
      <c r="BF93" s="1">
        <v>2.2999999999999998</v>
      </c>
      <c r="BG93" s="1">
        <v>5.3</v>
      </c>
      <c r="BH93" s="1">
        <v>2.4</v>
      </c>
      <c r="BI93" s="1">
        <v>1.8</v>
      </c>
      <c r="BJ93" s="1">
        <v>-1.1000000000000001</v>
      </c>
      <c r="BK93" s="1">
        <v>-2.5</v>
      </c>
      <c r="BL93" s="1">
        <v>-8.3000000000000007</v>
      </c>
      <c r="BM93" s="1">
        <v>0.2</v>
      </c>
      <c r="BN93" s="1">
        <v>3.7</v>
      </c>
      <c r="BO93" s="1">
        <v>4.5</v>
      </c>
      <c r="BP93" s="1">
        <v>2.2000000000000002</v>
      </c>
      <c r="BQ93" s="1">
        <v>3.9</v>
      </c>
      <c r="BR93" s="47" t="s">
        <v>481</v>
      </c>
      <c r="BS93" s="40"/>
      <c r="BT93" s="40"/>
    </row>
    <row r="94" spans="1:72" ht="12.75" customHeight="1" x14ac:dyDescent="0.25">
      <c r="A94" s="12" t="s">
        <v>188</v>
      </c>
      <c r="B94" s="10" t="s">
        <v>174</v>
      </c>
      <c r="C94" s="1">
        <v>-5.2</v>
      </c>
      <c r="D94" s="1">
        <v>-2</v>
      </c>
      <c r="E94" s="1">
        <v>1.7</v>
      </c>
      <c r="F94" s="1">
        <v>12.6</v>
      </c>
      <c r="G94" s="1">
        <v>2.4</v>
      </c>
      <c r="H94" s="1">
        <v>1.9</v>
      </c>
      <c r="I94" s="1">
        <v>-1.7</v>
      </c>
      <c r="J94" s="1">
        <v>2.8</v>
      </c>
      <c r="K94" s="1">
        <v>5.6</v>
      </c>
      <c r="L94" s="1">
        <v>0.8</v>
      </c>
      <c r="M94" s="1">
        <v>-1.3</v>
      </c>
      <c r="N94" s="1">
        <v>1.7</v>
      </c>
      <c r="O94" s="1">
        <v>0.7</v>
      </c>
      <c r="P94" s="1">
        <v>-0.3</v>
      </c>
      <c r="Q94" s="1">
        <v>3</v>
      </c>
      <c r="R94" s="1">
        <v>2.2000000000000002</v>
      </c>
      <c r="S94" s="1">
        <v>4.7</v>
      </c>
      <c r="T94" s="1">
        <v>6.3</v>
      </c>
      <c r="U94" s="1">
        <v>3.8</v>
      </c>
      <c r="V94" s="1">
        <v>-2.1</v>
      </c>
      <c r="W94" s="1">
        <v>7.4</v>
      </c>
      <c r="X94" s="1">
        <v>2.6</v>
      </c>
      <c r="Y94" s="1">
        <v>4.7</v>
      </c>
      <c r="Z94" s="1">
        <v>0.9</v>
      </c>
      <c r="AA94" s="1">
        <v>7.2</v>
      </c>
      <c r="AB94" s="1">
        <v>4.5999999999999996</v>
      </c>
      <c r="AC94" s="1">
        <v>-2.2000000000000002</v>
      </c>
      <c r="AD94" s="1">
        <v>3.4</v>
      </c>
      <c r="AE94" s="1">
        <v>4.8</v>
      </c>
      <c r="AF94" s="1">
        <v>2</v>
      </c>
      <c r="AG94" s="1">
        <v>5</v>
      </c>
      <c r="AH94" s="1">
        <v>3.7</v>
      </c>
      <c r="AI94" s="1">
        <v>-0.1</v>
      </c>
      <c r="AJ94" s="1">
        <v>0.9</v>
      </c>
      <c r="AK94" s="1">
        <v>1.6</v>
      </c>
      <c r="AL94" s="1">
        <v>3.9</v>
      </c>
      <c r="AM94" s="1">
        <v>3.1</v>
      </c>
      <c r="AN94" s="1">
        <v>1.8</v>
      </c>
      <c r="AO94" s="1">
        <v>4</v>
      </c>
      <c r="AP94" s="1">
        <v>5.5</v>
      </c>
      <c r="AQ94" s="1">
        <v>7.3</v>
      </c>
      <c r="AR94" s="1">
        <v>1.7</v>
      </c>
      <c r="AS94" s="1">
        <v>3.6</v>
      </c>
      <c r="AT94" s="1">
        <v>-1.2</v>
      </c>
      <c r="AU94" s="1">
        <v>1.5</v>
      </c>
      <c r="AV94" s="1">
        <v>3.9</v>
      </c>
      <c r="AW94" s="1">
        <v>3</v>
      </c>
      <c r="AX94" s="1">
        <v>1</v>
      </c>
      <c r="AY94" s="1">
        <v>1.9</v>
      </c>
      <c r="AZ94" s="1">
        <v>3.6</v>
      </c>
      <c r="BA94" s="1">
        <v>3.4</v>
      </c>
      <c r="BB94" s="1">
        <v>2.6</v>
      </c>
      <c r="BC94" s="1">
        <v>4.5999999999999996</v>
      </c>
      <c r="BD94" s="1">
        <v>1.3</v>
      </c>
      <c r="BE94" s="1">
        <v>2.7</v>
      </c>
      <c r="BF94" s="1">
        <v>2.6</v>
      </c>
      <c r="BG94" s="1">
        <v>2.8</v>
      </c>
      <c r="BH94" s="1">
        <v>1.9</v>
      </c>
      <c r="BI94" s="1">
        <v>2.2000000000000002</v>
      </c>
      <c r="BJ94" s="1">
        <v>0.3</v>
      </c>
      <c r="BK94" s="1">
        <v>-2.1</v>
      </c>
      <c r="BL94" s="1">
        <v>-4.3</v>
      </c>
      <c r="BM94" s="1">
        <v>2.2000000000000002</v>
      </c>
      <c r="BN94" s="1">
        <v>4</v>
      </c>
      <c r="BO94" s="1">
        <v>2.8</v>
      </c>
      <c r="BP94" s="1">
        <v>1.7</v>
      </c>
      <c r="BQ94" s="1">
        <v>3.8</v>
      </c>
      <c r="BR94" s="50" t="s">
        <v>1217</v>
      </c>
      <c r="BS94" s="40"/>
      <c r="BT94" s="40"/>
    </row>
    <row r="95" spans="1:72" ht="12.75" customHeight="1" x14ac:dyDescent="0.25">
      <c r="A95" s="12" t="s">
        <v>189</v>
      </c>
      <c r="B95" s="8" t="s">
        <v>176</v>
      </c>
      <c r="C95" s="1">
        <v>-0.4</v>
      </c>
      <c r="D95" s="1">
        <v>-0.2</v>
      </c>
      <c r="E95" s="1">
        <v>4.3</v>
      </c>
      <c r="F95" s="1">
        <v>-0.3</v>
      </c>
      <c r="G95" s="1">
        <v>0.8</v>
      </c>
      <c r="H95" s="1">
        <v>3.1</v>
      </c>
      <c r="I95" s="1">
        <v>1.7</v>
      </c>
      <c r="J95" s="1">
        <v>6.7</v>
      </c>
      <c r="K95" s="1">
        <v>4</v>
      </c>
      <c r="L95" s="1">
        <v>3.6</v>
      </c>
      <c r="M95" s="1">
        <v>4</v>
      </c>
      <c r="N95" s="1">
        <v>6.1</v>
      </c>
      <c r="O95" s="1">
        <v>4.9000000000000004</v>
      </c>
      <c r="P95" s="1">
        <v>4.4000000000000004</v>
      </c>
      <c r="Q95" s="1">
        <v>5.0999999999999996</v>
      </c>
      <c r="R95" s="1">
        <v>3.5</v>
      </c>
      <c r="S95" s="1">
        <v>3.9</v>
      </c>
      <c r="T95" s="1">
        <v>5.2</v>
      </c>
      <c r="U95" s="1">
        <v>4.2</v>
      </c>
      <c r="V95" s="1">
        <v>5.2</v>
      </c>
      <c r="W95" s="1">
        <v>1.6</v>
      </c>
      <c r="X95" s="1">
        <v>-0.8</v>
      </c>
      <c r="Y95" s="1">
        <v>0.8</v>
      </c>
      <c r="Z95" s="1">
        <v>1</v>
      </c>
      <c r="AA95" s="1">
        <v>1.3</v>
      </c>
      <c r="AB95" s="1">
        <v>1.6</v>
      </c>
      <c r="AC95" s="1">
        <v>-2.2999999999999998</v>
      </c>
      <c r="AD95" s="1">
        <v>2.1</v>
      </c>
      <c r="AE95" s="1">
        <v>5.5</v>
      </c>
      <c r="AF95" s="1">
        <v>6.8</v>
      </c>
      <c r="AG95" s="1">
        <v>2.2999999999999998</v>
      </c>
      <c r="AH95" s="1">
        <v>0.5</v>
      </c>
      <c r="AI95" s="1">
        <v>-3.6</v>
      </c>
      <c r="AJ95" s="1">
        <v>-0.2</v>
      </c>
      <c r="AK95" s="1">
        <v>-0.6</v>
      </c>
      <c r="AL95" s="1">
        <v>8.1</v>
      </c>
      <c r="AM95" s="1">
        <v>8.4</v>
      </c>
      <c r="AN95" s="1">
        <v>9.5</v>
      </c>
      <c r="AO95" s="1">
        <v>5.2</v>
      </c>
      <c r="AP95" s="1">
        <v>5.0999999999999996</v>
      </c>
      <c r="AQ95" s="1">
        <v>7.5</v>
      </c>
      <c r="AR95" s="1">
        <v>5.2</v>
      </c>
      <c r="AS95" s="1">
        <v>2.4</v>
      </c>
      <c r="AT95" s="1">
        <v>-3.1</v>
      </c>
      <c r="AU95" s="1">
        <v>7.4</v>
      </c>
      <c r="AV95" s="1">
        <v>2.1</v>
      </c>
      <c r="AW95" s="1">
        <v>5.2</v>
      </c>
      <c r="AX95" s="1">
        <v>5.4</v>
      </c>
      <c r="AY95" s="1">
        <v>4.5</v>
      </c>
      <c r="AZ95" s="1">
        <v>2.6</v>
      </c>
      <c r="BA95" s="1">
        <v>6.4</v>
      </c>
      <c r="BB95" s="1">
        <v>1.9</v>
      </c>
      <c r="BC95" s="1">
        <v>1.9</v>
      </c>
      <c r="BD95" s="1">
        <v>0.3</v>
      </c>
      <c r="BE95" s="1">
        <v>0.6</v>
      </c>
      <c r="BF95" s="1">
        <v>-0.1</v>
      </c>
      <c r="BG95" s="1">
        <v>1</v>
      </c>
      <c r="BH95" s="1">
        <v>-1.6</v>
      </c>
      <c r="BI95" s="1">
        <v>1.4</v>
      </c>
      <c r="BJ95" s="1">
        <v>-1.2</v>
      </c>
      <c r="BK95" s="1">
        <v>-0.3</v>
      </c>
      <c r="BL95" s="1">
        <v>-7</v>
      </c>
      <c r="BM95" s="1">
        <v>0.4</v>
      </c>
      <c r="BN95" s="1">
        <v>0.5</v>
      </c>
      <c r="BO95" s="1">
        <v>3.2</v>
      </c>
      <c r="BP95" s="1">
        <v>0.4</v>
      </c>
      <c r="BQ95" s="1">
        <v>4.2</v>
      </c>
      <c r="BR95" s="47">
        <v>2.7</v>
      </c>
      <c r="BS95" s="40"/>
      <c r="BT95" s="40"/>
    </row>
    <row r="96" spans="1:72" ht="12.75" customHeight="1" x14ac:dyDescent="0.25">
      <c r="A96" s="12" t="s">
        <v>191</v>
      </c>
      <c r="B96" s="8" t="s">
        <v>178</v>
      </c>
      <c r="C96" s="1">
        <v>0.1</v>
      </c>
      <c r="D96" s="1">
        <v>5.5</v>
      </c>
      <c r="E96" s="1">
        <v>0.5</v>
      </c>
      <c r="F96" s="1">
        <v>27.8</v>
      </c>
      <c r="G96" s="1">
        <v>17.7</v>
      </c>
      <c r="H96" s="1">
        <v>5.8</v>
      </c>
      <c r="I96" s="1">
        <v>-5.5</v>
      </c>
      <c r="J96" s="1">
        <v>-0.8</v>
      </c>
      <c r="K96" s="1">
        <v>-1.2</v>
      </c>
      <c r="L96" s="1">
        <v>4.5</v>
      </c>
      <c r="M96" s="1">
        <v>2.1</v>
      </c>
      <c r="N96" s="1">
        <v>1.2</v>
      </c>
      <c r="O96" s="1">
        <v>1.2</v>
      </c>
      <c r="P96" s="1">
        <v>3.5</v>
      </c>
      <c r="Q96" s="1">
        <v>7.4</v>
      </c>
      <c r="R96" s="1">
        <v>3.6</v>
      </c>
      <c r="S96" s="1">
        <v>2.9</v>
      </c>
      <c r="T96" s="1">
        <v>4.5999999999999996</v>
      </c>
      <c r="U96" s="1">
        <v>8.1999999999999993</v>
      </c>
      <c r="V96" s="1">
        <v>8</v>
      </c>
      <c r="W96" s="1">
        <v>5.4</v>
      </c>
      <c r="X96" s="1">
        <v>2.2000000000000002</v>
      </c>
      <c r="Y96" s="1">
        <v>-0.4</v>
      </c>
      <c r="Z96" s="1">
        <v>0.5</v>
      </c>
      <c r="AA96" s="1">
        <v>1.7</v>
      </c>
      <c r="AB96" s="1">
        <v>0</v>
      </c>
      <c r="AC96" s="1">
        <v>1.8</v>
      </c>
      <c r="AD96" s="1">
        <v>1.5</v>
      </c>
      <c r="AE96" s="1">
        <v>0.3</v>
      </c>
      <c r="AF96" s="1">
        <v>1.6</v>
      </c>
      <c r="AG96" s="1">
        <v>2.7</v>
      </c>
      <c r="AH96" s="1">
        <v>1.5</v>
      </c>
      <c r="AI96" s="1">
        <v>1.4</v>
      </c>
      <c r="AJ96" s="1">
        <v>1.7</v>
      </c>
      <c r="AK96" s="1">
        <v>2.1</v>
      </c>
      <c r="AL96" s="1">
        <v>3.3</v>
      </c>
      <c r="AM96" s="1">
        <v>2.1</v>
      </c>
      <c r="AN96" s="1">
        <v>5</v>
      </c>
      <c r="AO96" s="1">
        <v>4.8</v>
      </c>
      <c r="AP96" s="1">
        <v>2</v>
      </c>
      <c r="AQ96" s="1">
        <v>2.1</v>
      </c>
      <c r="AR96" s="1">
        <v>3.1</v>
      </c>
      <c r="AS96" s="1">
        <v>2.8</v>
      </c>
      <c r="AT96" s="1">
        <v>1.5</v>
      </c>
      <c r="AU96" s="1">
        <v>1.1000000000000001</v>
      </c>
      <c r="AV96" s="1">
        <v>0.7</v>
      </c>
      <c r="AW96" s="1">
        <v>1.5</v>
      </c>
      <c r="AX96" s="1">
        <v>0.6</v>
      </c>
      <c r="AY96" s="1">
        <v>0.9</v>
      </c>
      <c r="AZ96" s="1">
        <v>2</v>
      </c>
      <c r="BA96" s="1">
        <v>2.2000000000000002</v>
      </c>
      <c r="BB96" s="1">
        <v>2.6</v>
      </c>
      <c r="BC96" s="1">
        <v>2</v>
      </c>
      <c r="BD96" s="1">
        <v>3.3</v>
      </c>
      <c r="BE96" s="1">
        <v>3.4</v>
      </c>
      <c r="BF96" s="1">
        <v>1.5</v>
      </c>
      <c r="BG96" s="1">
        <v>1.5</v>
      </c>
      <c r="BH96" s="1">
        <v>0.9</v>
      </c>
      <c r="BI96" s="1">
        <v>1.4</v>
      </c>
      <c r="BJ96" s="1">
        <v>1.3</v>
      </c>
      <c r="BK96" s="1">
        <v>1.8</v>
      </c>
      <c r="BL96" s="1">
        <v>3.1</v>
      </c>
      <c r="BM96" s="1">
        <v>0.2</v>
      </c>
      <c r="BN96" s="1">
        <v>-2</v>
      </c>
      <c r="BO96" s="1">
        <v>-0.7</v>
      </c>
      <c r="BP96" s="1">
        <v>-2.2999999999999998</v>
      </c>
      <c r="BQ96" s="1">
        <v>-0.5</v>
      </c>
      <c r="BR96" s="47">
        <v>0.6</v>
      </c>
      <c r="BS96" s="40"/>
      <c r="BT96" s="40"/>
    </row>
    <row r="97" spans="1:72" ht="12.75" customHeight="1" x14ac:dyDescent="0.25">
      <c r="A97" s="12" t="s">
        <v>193</v>
      </c>
      <c r="B97" s="8" t="s">
        <v>180</v>
      </c>
      <c r="C97" s="1">
        <v>-0.6</v>
      </c>
      <c r="D97" s="1">
        <v>3.1</v>
      </c>
      <c r="E97" s="1">
        <v>-3.4</v>
      </c>
      <c r="F97" s="1">
        <v>48</v>
      </c>
      <c r="G97" s="1">
        <v>25.6</v>
      </c>
      <c r="H97" s="1">
        <v>6.8</v>
      </c>
      <c r="I97" s="1">
        <v>-9.8000000000000007</v>
      </c>
      <c r="J97" s="1">
        <v>-4.4000000000000004</v>
      </c>
      <c r="K97" s="1">
        <v>-3.9</v>
      </c>
      <c r="L97" s="1">
        <v>4.2</v>
      </c>
      <c r="M97" s="1">
        <v>-1.1000000000000001</v>
      </c>
      <c r="N97" s="1">
        <v>-1.4</v>
      </c>
      <c r="O97" s="1">
        <v>-2.1</v>
      </c>
      <c r="P97" s="1">
        <v>1.8</v>
      </c>
      <c r="Q97" s="1">
        <v>9.5</v>
      </c>
      <c r="R97" s="1">
        <v>1.4</v>
      </c>
      <c r="S97" s="1">
        <v>-0.3</v>
      </c>
      <c r="T97" s="1">
        <v>2.5</v>
      </c>
      <c r="U97" s="1">
        <v>9.9</v>
      </c>
      <c r="V97" s="1">
        <v>10.6</v>
      </c>
      <c r="W97" s="1">
        <v>4.0999999999999996</v>
      </c>
      <c r="X97" s="1">
        <v>-1</v>
      </c>
      <c r="Y97" s="1">
        <v>-6</v>
      </c>
      <c r="Z97" s="1">
        <v>-3.9</v>
      </c>
      <c r="AA97" s="1">
        <v>-0.9</v>
      </c>
      <c r="AB97" s="1">
        <v>-4.4000000000000004</v>
      </c>
      <c r="AC97" s="1">
        <v>0.4</v>
      </c>
      <c r="AD97" s="1">
        <v>-1.2</v>
      </c>
      <c r="AE97" s="1">
        <v>-0.9</v>
      </c>
      <c r="AF97" s="1">
        <v>1.7</v>
      </c>
      <c r="AG97" s="1">
        <v>2.2000000000000002</v>
      </c>
      <c r="AH97" s="1">
        <v>1.5</v>
      </c>
      <c r="AI97" s="1">
        <v>3.7</v>
      </c>
      <c r="AJ97" s="1">
        <v>4</v>
      </c>
      <c r="AK97" s="1">
        <v>2.1</v>
      </c>
      <c r="AL97" s="1">
        <v>4.8</v>
      </c>
      <c r="AM97" s="1">
        <v>1.4</v>
      </c>
      <c r="AN97" s="1">
        <v>5.3</v>
      </c>
      <c r="AO97" s="1">
        <v>4.5999999999999996</v>
      </c>
      <c r="AP97" s="1">
        <v>2.4</v>
      </c>
      <c r="AQ97" s="1">
        <v>0.4</v>
      </c>
      <c r="AR97" s="1">
        <v>2.5</v>
      </c>
      <c r="AS97" s="1">
        <v>2.5</v>
      </c>
      <c r="AT97" s="1">
        <v>0.4</v>
      </c>
      <c r="AU97" s="1">
        <v>-1.1000000000000001</v>
      </c>
      <c r="AV97" s="1">
        <v>-2.2999999999999998</v>
      </c>
      <c r="AW97" s="1">
        <v>-1.6</v>
      </c>
      <c r="AX97" s="1">
        <v>-3.3</v>
      </c>
      <c r="AY97" s="1">
        <v>-1.2</v>
      </c>
      <c r="AZ97" s="1">
        <v>0.1</v>
      </c>
      <c r="BA97" s="1">
        <v>-0.9</v>
      </c>
      <c r="BB97" s="1">
        <v>1</v>
      </c>
      <c r="BC97" s="1">
        <v>1</v>
      </c>
      <c r="BD97" s="1">
        <v>2.7</v>
      </c>
      <c r="BE97" s="1">
        <v>5</v>
      </c>
      <c r="BF97" s="1">
        <v>5.3</v>
      </c>
      <c r="BG97" s="1">
        <v>3.8</v>
      </c>
      <c r="BH97" s="1">
        <v>1.4</v>
      </c>
      <c r="BI97" s="1">
        <v>1.6</v>
      </c>
      <c r="BJ97" s="1">
        <v>0.8</v>
      </c>
      <c r="BK97" s="1">
        <v>5.7</v>
      </c>
      <c r="BL97" s="1">
        <v>5</v>
      </c>
      <c r="BM97" s="1">
        <v>3.6</v>
      </c>
      <c r="BN97" s="1">
        <v>-2.2999999999999998</v>
      </c>
      <c r="BO97" s="1">
        <v>-0.9</v>
      </c>
      <c r="BP97" s="1">
        <v>-5.7</v>
      </c>
      <c r="BQ97" s="1">
        <v>-2.2000000000000002</v>
      </c>
      <c r="BR97" s="47">
        <v>-0.1</v>
      </c>
      <c r="BS97" s="40"/>
      <c r="BT97" s="40"/>
    </row>
    <row r="98" spans="1:72" ht="12.75" customHeight="1" x14ac:dyDescent="0.25">
      <c r="A98" s="12" t="s">
        <v>195</v>
      </c>
      <c r="B98" s="10" t="s">
        <v>182</v>
      </c>
      <c r="C98" s="1">
        <v>-0.6</v>
      </c>
      <c r="D98" s="1">
        <v>3</v>
      </c>
      <c r="E98" s="1">
        <v>-2.4</v>
      </c>
      <c r="F98" s="1">
        <v>52.2</v>
      </c>
      <c r="G98" s="1">
        <v>24.6</v>
      </c>
      <c r="H98" s="1">
        <v>6.7</v>
      </c>
      <c r="I98" s="1">
        <v>-10.9</v>
      </c>
      <c r="J98" s="1">
        <v>-4.5</v>
      </c>
      <c r="K98" s="1">
        <v>-3.6</v>
      </c>
      <c r="L98" s="1">
        <v>3.8</v>
      </c>
      <c r="M98" s="1">
        <v>-1.2</v>
      </c>
      <c r="N98" s="1">
        <v>-2</v>
      </c>
      <c r="O98" s="1">
        <v>-2.2999999999999998</v>
      </c>
      <c r="P98" s="1">
        <v>2</v>
      </c>
      <c r="Q98" s="1">
        <v>10</v>
      </c>
      <c r="R98" s="1">
        <v>0.8</v>
      </c>
      <c r="S98" s="1">
        <v>-0.4</v>
      </c>
      <c r="T98" s="1">
        <v>2.2000000000000002</v>
      </c>
      <c r="U98" s="1">
        <v>10.5</v>
      </c>
      <c r="V98" s="1">
        <v>11.2</v>
      </c>
      <c r="W98" s="1">
        <v>3.7</v>
      </c>
      <c r="X98" s="1">
        <v>-1.1000000000000001</v>
      </c>
      <c r="Y98" s="1">
        <v>-5.7</v>
      </c>
      <c r="Z98" s="1">
        <v>-4.0999999999999996</v>
      </c>
      <c r="AA98" s="1">
        <v>-1.9</v>
      </c>
      <c r="AB98" s="1">
        <v>-4.7</v>
      </c>
      <c r="AC98" s="1">
        <v>0</v>
      </c>
      <c r="AD98" s="1">
        <v>-0.8</v>
      </c>
      <c r="AE98" s="1">
        <v>-1.8</v>
      </c>
      <c r="AF98" s="1">
        <v>1.8</v>
      </c>
      <c r="AG98" s="1">
        <v>1.9</v>
      </c>
      <c r="AH98" s="1">
        <v>1.5</v>
      </c>
      <c r="AI98" s="1">
        <v>3.7</v>
      </c>
      <c r="AJ98" s="1">
        <v>3.8</v>
      </c>
      <c r="AK98" s="1">
        <v>3.2</v>
      </c>
      <c r="AL98" s="1">
        <v>5.0999999999999996</v>
      </c>
      <c r="AM98" s="1">
        <v>1.2</v>
      </c>
      <c r="AN98" s="1">
        <v>5.4</v>
      </c>
      <c r="AO98" s="1">
        <v>4.8</v>
      </c>
      <c r="AP98" s="1">
        <v>2.1</v>
      </c>
      <c r="AQ98" s="1">
        <v>0.4</v>
      </c>
      <c r="AR98" s="1">
        <v>2.4</v>
      </c>
      <c r="AS98" s="1">
        <v>2.2000000000000002</v>
      </c>
      <c r="AT98" s="1">
        <v>1.3</v>
      </c>
      <c r="AU98" s="1">
        <v>-1.5</v>
      </c>
      <c r="AV98" s="1">
        <v>-2.8</v>
      </c>
      <c r="AW98" s="1">
        <v>-2.2999999999999998</v>
      </c>
      <c r="AX98" s="1">
        <v>-3.5</v>
      </c>
      <c r="AY98" s="1">
        <v>-1.8</v>
      </c>
      <c r="AZ98" s="1">
        <v>-0.2</v>
      </c>
      <c r="BA98" s="1">
        <v>-1.7</v>
      </c>
      <c r="BB98" s="1">
        <v>1</v>
      </c>
      <c r="BC98" s="1">
        <v>0.8</v>
      </c>
      <c r="BD98" s="1">
        <v>3.8</v>
      </c>
      <c r="BE98" s="1">
        <v>6</v>
      </c>
      <c r="BF98" s="1">
        <v>6.4</v>
      </c>
      <c r="BG98" s="1">
        <v>4</v>
      </c>
      <c r="BH98" s="1">
        <v>1.6</v>
      </c>
      <c r="BI98" s="1">
        <v>1.6</v>
      </c>
      <c r="BJ98" s="1">
        <v>0.9</v>
      </c>
      <c r="BK98" s="1">
        <v>6.5</v>
      </c>
      <c r="BL98" s="1">
        <v>6.3</v>
      </c>
      <c r="BM98" s="1">
        <v>4.3</v>
      </c>
      <c r="BN98" s="1">
        <v>-2.2000000000000002</v>
      </c>
      <c r="BO98" s="1">
        <v>-1.2</v>
      </c>
      <c r="BP98" s="1">
        <v>-5.5</v>
      </c>
      <c r="BQ98" s="1">
        <v>-2.2000000000000002</v>
      </c>
      <c r="BR98" s="47" t="s">
        <v>444</v>
      </c>
      <c r="BS98" s="40"/>
      <c r="BT98" s="40"/>
    </row>
    <row r="99" spans="1:72" ht="12.75" customHeight="1" x14ac:dyDescent="0.25">
      <c r="A99" s="12" t="s">
        <v>212</v>
      </c>
      <c r="B99" s="10" t="s">
        <v>222</v>
      </c>
      <c r="C99" s="1" t="s">
        <v>281</v>
      </c>
      <c r="D99" s="1" t="s">
        <v>281</v>
      </c>
      <c r="E99" s="1" t="s">
        <v>281</v>
      </c>
      <c r="F99" s="1" t="s">
        <v>281</v>
      </c>
      <c r="G99" s="1" t="s">
        <v>281</v>
      </c>
      <c r="H99" s="1" t="s">
        <v>281</v>
      </c>
      <c r="I99" s="1" t="s">
        <v>281</v>
      </c>
      <c r="J99" s="1" t="s">
        <v>281</v>
      </c>
      <c r="K99" s="1" t="s">
        <v>281</v>
      </c>
      <c r="L99" s="1" t="s">
        <v>281</v>
      </c>
      <c r="M99" s="1" t="s">
        <v>281</v>
      </c>
      <c r="N99" s="1" t="s">
        <v>281</v>
      </c>
      <c r="O99" s="1" t="s">
        <v>281</v>
      </c>
      <c r="P99" s="1" t="s">
        <v>281</v>
      </c>
      <c r="Q99" s="1" t="s">
        <v>281</v>
      </c>
      <c r="R99" s="1" t="s">
        <v>281</v>
      </c>
      <c r="S99" s="1" t="s">
        <v>281</v>
      </c>
      <c r="T99" s="1" t="s">
        <v>281</v>
      </c>
      <c r="U99" s="1" t="s">
        <v>281</v>
      </c>
      <c r="V99" s="1" t="s">
        <v>281</v>
      </c>
      <c r="W99" s="1" t="s">
        <v>281</v>
      </c>
      <c r="X99" s="1" t="s">
        <v>281</v>
      </c>
      <c r="Y99" s="1" t="s">
        <v>281</v>
      </c>
      <c r="Z99" s="1" t="s">
        <v>281</v>
      </c>
      <c r="AA99" s="1" t="s">
        <v>281</v>
      </c>
      <c r="AB99" s="1" t="s">
        <v>281</v>
      </c>
      <c r="AC99" s="1" t="s">
        <v>281</v>
      </c>
      <c r="AD99" s="1" t="s">
        <v>281</v>
      </c>
      <c r="AE99" s="1" t="s">
        <v>281</v>
      </c>
      <c r="AF99" s="1" t="s">
        <v>281</v>
      </c>
      <c r="AG99" s="1" t="s">
        <v>281</v>
      </c>
      <c r="AH99" s="1" t="s">
        <v>281</v>
      </c>
      <c r="AI99" s="1" t="s">
        <v>281</v>
      </c>
      <c r="AJ99" s="1" t="s">
        <v>281</v>
      </c>
      <c r="AK99" s="1" t="s">
        <v>281</v>
      </c>
      <c r="AL99" s="1" t="s">
        <v>281</v>
      </c>
      <c r="AM99" s="1" t="s">
        <v>281</v>
      </c>
      <c r="AN99" s="1" t="s">
        <v>281</v>
      </c>
      <c r="AO99" s="1" t="s">
        <v>281</v>
      </c>
      <c r="AP99" s="1" t="s">
        <v>281</v>
      </c>
      <c r="AQ99" s="1" t="s">
        <v>281</v>
      </c>
      <c r="AR99" s="1" t="s">
        <v>281</v>
      </c>
      <c r="AS99" s="1" t="s">
        <v>281</v>
      </c>
      <c r="AT99" s="1" t="s">
        <v>281</v>
      </c>
      <c r="AU99" s="1" t="s">
        <v>281</v>
      </c>
      <c r="AV99" s="1" t="s">
        <v>281</v>
      </c>
      <c r="AW99" s="1" t="s">
        <v>281</v>
      </c>
      <c r="AX99" s="1" t="s">
        <v>281</v>
      </c>
      <c r="AY99" s="1" t="s">
        <v>281</v>
      </c>
      <c r="AZ99" s="1" t="s">
        <v>281</v>
      </c>
      <c r="BA99" s="1">
        <v>-2.8</v>
      </c>
      <c r="BB99" s="1">
        <v>1.6</v>
      </c>
      <c r="BC99" s="1">
        <v>-1.2</v>
      </c>
      <c r="BD99" s="1">
        <v>3.2</v>
      </c>
      <c r="BE99" s="1">
        <v>5.6</v>
      </c>
      <c r="BF99" s="1">
        <v>7.6</v>
      </c>
      <c r="BG99" s="1">
        <v>4.9000000000000004</v>
      </c>
      <c r="BH99" s="1">
        <v>1.3</v>
      </c>
      <c r="BI99" s="1">
        <v>1.3</v>
      </c>
      <c r="BJ99" s="1">
        <v>1.6</v>
      </c>
      <c r="BK99" s="1">
        <v>6.7</v>
      </c>
      <c r="BL99" s="1">
        <v>6.1</v>
      </c>
      <c r="BM99" s="1">
        <v>3.5</v>
      </c>
      <c r="BN99" s="1">
        <v>-1.2</v>
      </c>
      <c r="BO99" s="1">
        <v>-2.4</v>
      </c>
      <c r="BP99" s="1">
        <v>-6.5</v>
      </c>
      <c r="BQ99" s="1">
        <v>-3.8</v>
      </c>
      <c r="BR99" s="47" t="s">
        <v>482</v>
      </c>
      <c r="BS99" s="40"/>
      <c r="BT99" s="40"/>
    </row>
    <row r="100" spans="1:72" ht="12.75" customHeight="1" x14ac:dyDescent="0.25">
      <c r="A100" s="12" t="s">
        <v>213</v>
      </c>
      <c r="B100" s="10" t="s">
        <v>223</v>
      </c>
      <c r="C100" s="1" t="s">
        <v>281</v>
      </c>
      <c r="D100" s="1" t="s">
        <v>281</v>
      </c>
      <c r="E100" s="1" t="s">
        <v>281</v>
      </c>
      <c r="F100" s="1" t="s">
        <v>281</v>
      </c>
      <c r="G100" s="1" t="s">
        <v>281</v>
      </c>
      <c r="H100" s="1" t="s">
        <v>281</v>
      </c>
      <c r="I100" s="1" t="s">
        <v>281</v>
      </c>
      <c r="J100" s="1" t="s">
        <v>281</v>
      </c>
      <c r="K100" s="1" t="s">
        <v>281</v>
      </c>
      <c r="L100" s="1" t="s">
        <v>281</v>
      </c>
      <c r="M100" s="1" t="s">
        <v>281</v>
      </c>
      <c r="N100" s="1" t="s">
        <v>281</v>
      </c>
      <c r="O100" s="1" t="s">
        <v>281</v>
      </c>
      <c r="P100" s="1" t="s">
        <v>281</v>
      </c>
      <c r="Q100" s="1" t="s">
        <v>281</v>
      </c>
      <c r="R100" s="1" t="s">
        <v>281</v>
      </c>
      <c r="S100" s="1" t="s">
        <v>281</v>
      </c>
      <c r="T100" s="1" t="s">
        <v>281</v>
      </c>
      <c r="U100" s="1" t="s">
        <v>281</v>
      </c>
      <c r="V100" s="1" t="s">
        <v>281</v>
      </c>
      <c r="W100" s="1" t="s">
        <v>281</v>
      </c>
      <c r="X100" s="1" t="s">
        <v>281</v>
      </c>
      <c r="Y100" s="1" t="s">
        <v>281</v>
      </c>
      <c r="Z100" s="1" t="s">
        <v>281</v>
      </c>
      <c r="AA100" s="1" t="s">
        <v>281</v>
      </c>
      <c r="AB100" s="1" t="s">
        <v>281</v>
      </c>
      <c r="AC100" s="1" t="s">
        <v>281</v>
      </c>
      <c r="AD100" s="1" t="s">
        <v>281</v>
      </c>
      <c r="AE100" s="1" t="s">
        <v>281</v>
      </c>
      <c r="AF100" s="1" t="s">
        <v>281</v>
      </c>
      <c r="AG100" s="1" t="s">
        <v>281</v>
      </c>
      <c r="AH100" s="1" t="s">
        <v>281</v>
      </c>
      <c r="AI100" s="1" t="s">
        <v>281</v>
      </c>
      <c r="AJ100" s="1" t="s">
        <v>281</v>
      </c>
      <c r="AK100" s="1" t="s">
        <v>281</v>
      </c>
      <c r="AL100" s="1" t="s">
        <v>281</v>
      </c>
      <c r="AM100" s="1" t="s">
        <v>281</v>
      </c>
      <c r="AN100" s="1" t="s">
        <v>281</v>
      </c>
      <c r="AO100" s="1" t="s">
        <v>281</v>
      </c>
      <c r="AP100" s="1" t="s">
        <v>281</v>
      </c>
      <c r="AQ100" s="1" t="s">
        <v>281</v>
      </c>
      <c r="AR100" s="1" t="s">
        <v>281</v>
      </c>
      <c r="AS100" s="1" t="s">
        <v>281</v>
      </c>
      <c r="AT100" s="1" t="s">
        <v>281</v>
      </c>
      <c r="AU100" s="1" t="s">
        <v>281</v>
      </c>
      <c r="AV100" s="1" t="s">
        <v>281</v>
      </c>
      <c r="AW100" s="1" t="s">
        <v>281</v>
      </c>
      <c r="AX100" s="1" t="s">
        <v>281</v>
      </c>
      <c r="AY100" s="1" t="s">
        <v>281</v>
      </c>
      <c r="AZ100" s="1" t="s">
        <v>281</v>
      </c>
      <c r="BA100" s="1">
        <v>0.5</v>
      </c>
      <c r="BB100" s="1">
        <v>0.1</v>
      </c>
      <c r="BC100" s="1">
        <v>4.4000000000000004</v>
      </c>
      <c r="BD100" s="1">
        <v>4.8</v>
      </c>
      <c r="BE100" s="1">
        <v>6.8</v>
      </c>
      <c r="BF100" s="1">
        <v>4.2</v>
      </c>
      <c r="BG100" s="1">
        <v>2.4</v>
      </c>
      <c r="BH100" s="1">
        <v>2.1</v>
      </c>
      <c r="BI100" s="1">
        <v>2.2999999999999998</v>
      </c>
      <c r="BJ100" s="1">
        <v>-0.4</v>
      </c>
      <c r="BK100" s="1">
        <v>6.1</v>
      </c>
      <c r="BL100" s="1">
        <v>6.8</v>
      </c>
      <c r="BM100" s="1">
        <v>5.8</v>
      </c>
      <c r="BN100" s="1">
        <v>-4.0999999999999996</v>
      </c>
      <c r="BO100" s="1">
        <v>1</v>
      </c>
      <c r="BP100" s="1">
        <v>-3.6</v>
      </c>
      <c r="BQ100" s="1">
        <v>0.5</v>
      </c>
      <c r="BR100" s="47" t="s">
        <v>483</v>
      </c>
      <c r="BS100" s="40"/>
      <c r="BT100" s="40"/>
    </row>
    <row r="101" spans="1:72" ht="12.75" customHeight="1" x14ac:dyDescent="0.25">
      <c r="A101" s="12" t="s">
        <v>214</v>
      </c>
      <c r="B101" s="10" t="s">
        <v>184</v>
      </c>
      <c r="C101" s="1">
        <v>-1.2</v>
      </c>
      <c r="D101" s="1">
        <v>3.7</v>
      </c>
      <c r="E101" s="1">
        <v>-14.6</v>
      </c>
      <c r="F101" s="1">
        <v>-8.6</v>
      </c>
      <c r="G101" s="1">
        <v>47.6</v>
      </c>
      <c r="H101" s="1">
        <v>7.9</v>
      </c>
      <c r="I101" s="1">
        <v>10.9</v>
      </c>
      <c r="J101" s="1">
        <v>-2.8</v>
      </c>
      <c r="K101" s="1">
        <v>-7.8</v>
      </c>
      <c r="L101" s="1">
        <v>10</v>
      </c>
      <c r="M101" s="1">
        <v>-0.1</v>
      </c>
      <c r="N101" s="1">
        <v>5.7</v>
      </c>
      <c r="O101" s="1">
        <v>0.1</v>
      </c>
      <c r="P101" s="1">
        <v>-0.8</v>
      </c>
      <c r="Q101" s="1">
        <v>4.3</v>
      </c>
      <c r="R101" s="1">
        <v>9.5</v>
      </c>
      <c r="S101" s="1">
        <v>1.7</v>
      </c>
      <c r="T101" s="1">
        <v>6</v>
      </c>
      <c r="U101" s="1">
        <v>3.5</v>
      </c>
      <c r="V101" s="1">
        <v>4.2</v>
      </c>
      <c r="W101" s="1">
        <v>8.5</v>
      </c>
      <c r="X101" s="1">
        <v>0</v>
      </c>
      <c r="Y101" s="1">
        <v>-8.4</v>
      </c>
      <c r="Z101" s="1">
        <v>-1.1000000000000001</v>
      </c>
      <c r="AA101" s="1">
        <v>9.4</v>
      </c>
      <c r="AB101" s="1">
        <v>-1.2</v>
      </c>
      <c r="AC101" s="1">
        <v>4</v>
      </c>
      <c r="AD101" s="1">
        <v>-4.9000000000000004</v>
      </c>
      <c r="AE101" s="1">
        <v>7.2</v>
      </c>
      <c r="AF101" s="1">
        <v>1</v>
      </c>
      <c r="AG101" s="1">
        <v>4.8</v>
      </c>
      <c r="AH101" s="1">
        <v>1.7</v>
      </c>
      <c r="AI101" s="1">
        <v>3.3</v>
      </c>
      <c r="AJ101" s="1">
        <v>5.8</v>
      </c>
      <c r="AK101" s="1">
        <v>-5.4</v>
      </c>
      <c r="AL101" s="1">
        <v>2.8</v>
      </c>
      <c r="AM101" s="1">
        <v>3.4</v>
      </c>
      <c r="AN101" s="1">
        <v>4.2</v>
      </c>
      <c r="AO101" s="1">
        <v>3.1</v>
      </c>
      <c r="AP101" s="1">
        <v>4.9000000000000004</v>
      </c>
      <c r="AQ101" s="1">
        <v>-0.2</v>
      </c>
      <c r="AR101" s="1">
        <v>2.6</v>
      </c>
      <c r="AS101" s="1">
        <v>5.3</v>
      </c>
      <c r="AT101" s="1">
        <v>-6.2</v>
      </c>
      <c r="AU101" s="1">
        <v>1.9</v>
      </c>
      <c r="AV101" s="1">
        <v>1.5</v>
      </c>
      <c r="AW101" s="1">
        <v>3.7</v>
      </c>
      <c r="AX101" s="1">
        <v>-1.9</v>
      </c>
      <c r="AY101" s="1">
        <v>2.7</v>
      </c>
      <c r="AZ101" s="1">
        <v>2.5</v>
      </c>
      <c r="BA101" s="1">
        <v>3.8</v>
      </c>
      <c r="BB101" s="1">
        <v>1.1000000000000001</v>
      </c>
      <c r="BC101" s="1">
        <v>2.2000000000000002</v>
      </c>
      <c r="BD101" s="1">
        <v>-3.9</v>
      </c>
      <c r="BE101" s="1">
        <v>-1.4</v>
      </c>
      <c r="BF101" s="1">
        <v>-2.1</v>
      </c>
      <c r="BG101" s="1">
        <v>1.9</v>
      </c>
      <c r="BH101" s="1">
        <v>-0.1</v>
      </c>
      <c r="BI101" s="1">
        <v>1.7</v>
      </c>
      <c r="BJ101" s="1">
        <v>-0.1</v>
      </c>
      <c r="BK101" s="1">
        <v>-1</v>
      </c>
      <c r="BL101" s="1">
        <v>-7.2</v>
      </c>
      <c r="BM101" s="1">
        <v>-3.4</v>
      </c>
      <c r="BN101" s="1">
        <v>-3.4</v>
      </c>
      <c r="BO101" s="1">
        <v>2.2999999999999998</v>
      </c>
      <c r="BP101" s="1">
        <v>-8.5</v>
      </c>
      <c r="BQ101" s="1">
        <v>-2.8</v>
      </c>
      <c r="BR101" s="47" t="s">
        <v>468</v>
      </c>
      <c r="BS101" s="40"/>
      <c r="BT101" s="40"/>
    </row>
    <row r="102" spans="1:72" ht="12.75" customHeight="1" x14ac:dyDescent="0.25">
      <c r="A102" s="12" t="s">
        <v>215</v>
      </c>
      <c r="B102" s="8" t="s">
        <v>186</v>
      </c>
      <c r="C102" s="1">
        <v>1.3</v>
      </c>
      <c r="D102" s="1">
        <v>9.4</v>
      </c>
      <c r="E102" s="1">
        <v>6.4</v>
      </c>
      <c r="F102" s="1">
        <v>0.5</v>
      </c>
      <c r="G102" s="1">
        <v>2.5</v>
      </c>
      <c r="H102" s="1">
        <v>3.4</v>
      </c>
      <c r="I102" s="1">
        <v>4.5999999999999996</v>
      </c>
      <c r="J102" s="1">
        <v>6.7</v>
      </c>
      <c r="K102" s="1">
        <v>3.9</v>
      </c>
      <c r="L102" s="1">
        <v>5</v>
      </c>
      <c r="M102" s="1">
        <v>7.6</v>
      </c>
      <c r="N102" s="1">
        <v>5.3</v>
      </c>
      <c r="O102" s="1">
        <v>6</v>
      </c>
      <c r="P102" s="1">
        <v>5.8</v>
      </c>
      <c r="Q102" s="1">
        <v>4.7</v>
      </c>
      <c r="R102" s="1">
        <v>6.5</v>
      </c>
      <c r="S102" s="1">
        <v>6.9</v>
      </c>
      <c r="T102" s="1">
        <v>7</v>
      </c>
      <c r="U102" s="1">
        <v>6.2</v>
      </c>
      <c r="V102" s="1">
        <v>5</v>
      </c>
      <c r="W102" s="1">
        <v>6.9</v>
      </c>
      <c r="X102" s="1">
        <v>6</v>
      </c>
      <c r="Y102" s="1">
        <v>5.6</v>
      </c>
      <c r="Z102" s="1">
        <v>4.9000000000000004</v>
      </c>
      <c r="AA102" s="1">
        <v>4.0999999999999996</v>
      </c>
      <c r="AB102" s="1">
        <v>3.8</v>
      </c>
      <c r="AC102" s="1">
        <v>3</v>
      </c>
      <c r="AD102" s="1">
        <v>3.7</v>
      </c>
      <c r="AE102" s="1">
        <v>1.3</v>
      </c>
      <c r="AF102" s="1">
        <v>1.6</v>
      </c>
      <c r="AG102" s="1">
        <v>3</v>
      </c>
      <c r="AH102" s="1">
        <v>1.4</v>
      </c>
      <c r="AI102" s="1">
        <v>-0.2</v>
      </c>
      <c r="AJ102" s="1">
        <v>0</v>
      </c>
      <c r="AK102" s="1">
        <v>2.1</v>
      </c>
      <c r="AL102" s="1">
        <v>2.1</v>
      </c>
      <c r="AM102" s="1">
        <v>2.7</v>
      </c>
      <c r="AN102" s="1">
        <v>4.8</v>
      </c>
      <c r="AO102" s="1">
        <v>5</v>
      </c>
      <c r="AP102" s="1">
        <v>1.7</v>
      </c>
      <c r="AQ102" s="1">
        <v>3.4</v>
      </c>
      <c r="AR102" s="1">
        <v>3.5</v>
      </c>
      <c r="AS102" s="1">
        <v>2.9</v>
      </c>
      <c r="AT102" s="1">
        <v>2.2000000000000002</v>
      </c>
      <c r="AU102" s="1">
        <v>2.5</v>
      </c>
      <c r="AV102" s="1">
        <v>2.5</v>
      </c>
      <c r="AW102" s="1">
        <v>3.2</v>
      </c>
      <c r="AX102" s="1">
        <v>2.7</v>
      </c>
      <c r="AY102" s="1">
        <v>2</v>
      </c>
      <c r="AZ102" s="1">
        <v>2.9</v>
      </c>
      <c r="BA102" s="1">
        <v>3.7</v>
      </c>
      <c r="BB102" s="1">
        <v>3.2</v>
      </c>
      <c r="BC102" s="1">
        <v>2.4</v>
      </c>
      <c r="BD102" s="1">
        <v>3.6</v>
      </c>
      <c r="BE102" s="1">
        <v>2.7</v>
      </c>
      <c r="BF102" s="1">
        <v>-0.2</v>
      </c>
      <c r="BG102" s="1">
        <v>0.4</v>
      </c>
      <c r="BH102" s="1">
        <v>0.6</v>
      </c>
      <c r="BI102" s="1">
        <v>1.3</v>
      </c>
      <c r="BJ102" s="1">
        <v>1.5</v>
      </c>
      <c r="BK102" s="1">
        <v>0</v>
      </c>
      <c r="BL102" s="1">
        <v>2.1</v>
      </c>
      <c r="BM102" s="1">
        <v>-1.5</v>
      </c>
      <c r="BN102" s="1">
        <v>-1.8</v>
      </c>
      <c r="BO102" s="1">
        <v>-0.6</v>
      </c>
      <c r="BP102" s="1">
        <v>-0.5</v>
      </c>
      <c r="BQ102" s="1">
        <v>0.4</v>
      </c>
      <c r="BR102" s="47">
        <v>0.9</v>
      </c>
      <c r="BS102" s="40"/>
      <c r="BT102" s="40"/>
    </row>
    <row r="103" spans="1:72" ht="12.75" customHeight="1" x14ac:dyDescent="0.25">
      <c r="A103" s="12" t="s">
        <v>216</v>
      </c>
      <c r="B103" s="10" t="s">
        <v>182</v>
      </c>
      <c r="C103" s="1">
        <v>1.5</v>
      </c>
      <c r="D103" s="1">
        <v>9.5</v>
      </c>
      <c r="E103" s="1">
        <v>6.3</v>
      </c>
      <c r="F103" s="1">
        <v>-0.2</v>
      </c>
      <c r="G103" s="1">
        <v>1.8</v>
      </c>
      <c r="H103" s="1">
        <v>3.3</v>
      </c>
      <c r="I103" s="1">
        <v>4.4000000000000004</v>
      </c>
      <c r="J103" s="1">
        <v>6.7</v>
      </c>
      <c r="K103" s="1">
        <v>3.9</v>
      </c>
      <c r="L103" s="1">
        <v>5.3</v>
      </c>
      <c r="M103" s="1">
        <v>8</v>
      </c>
      <c r="N103" s="1">
        <v>4.5</v>
      </c>
      <c r="O103" s="1">
        <v>5.3</v>
      </c>
      <c r="P103" s="1">
        <v>5.6</v>
      </c>
      <c r="Q103" s="1">
        <v>3.7</v>
      </c>
      <c r="R103" s="1">
        <v>5.5</v>
      </c>
      <c r="S103" s="1">
        <v>6.7</v>
      </c>
      <c r="T103" s="1">
        <v>7</v>
      </c>
      <c r="U103" s="1">
        <v>6.4</v>
      </c>
      <c r="V103" s="1">
        <v>5.0999999999999996</v>
      </c>
      <c r="W103" s="1">
        <v>6.9</v>
      </c>
      <c r="X103" s="1">
        <v>6</v>
      </c>
      <c r="Y103" s="1">
        <v>5.8</v>
      </c>
      <c r="Z103" s="1">
        <v>5.3</v>
      </c>
      <c r="AA103" s="1">
        <v>4.0999999999999996</v>
      </c>
      <c r="AB103" s="1">
        <v>3.4</v>
      </c>
      <c r="AC103" s="1">
        <v>3.9</v>
      </c>
      <c r="AD103" s="1">
        <v>4.3</v>
      </c>
      <c r="AE103" s="1">
        <v>1.8</v>
      </c>
      <c r="AF103" s="1">
        <v>2</v>
      </c>
      <c r="AG103" s="1">
        <v>2.5</v>
      </c>
      <c r="AH103" s="1">
        <v>1.3</v>
      </c>
      <c r="AI103" s="1">
        <v>0</v>
      </c>
      <c r="AJ103" s="1">
        <v>0.1</v>
      </c>
      <c r="AK103" s="1">
        <v>1.7</v>
      </c>
      <c r="AL103" s="1">
        <v>1.6</v>
      </c>
      <c r="AM103" s="1">
        <v>1.9</v>
      </c>
      <c r="AN103" s="1">
        <v>4.4000000000000004</v>
      </c>
      <c r="AO103" s="1">
        <v>4.5</v>
      </c>
      <c r="AP103" s="1">
        <v>2.1</v>
      </c>
      <c r="AQ103" s="1">
        <v>3.3</v>
      </c>
      <c r="AR103" s="1">
        <v>3.6</v>
      </c>
      <c r="AS103" s="1">
        <v>3.1</v>
      </c>
      <c r="AT103" s="1">
        <v>2.4</v>
      </c>
      <c r="AU103" s="1">
        <v>2.6</v>
      </c>
      <c r="AV103" s="1">
        <v>2.2000000000000002</v>
      </c>
      <c r="AW103" s="1">
        <v>2.8</v>
      </c>
      <c r="AX103" s="1">
        <v>2.6</v>
      </c>
      <c r="AY103" s="1">
        <v>1.9</v>
      </c>
      <c r="AZ103" s="1">
        <v>2.9</v>
      </c>
      <c r="BA103" s="1">
        <v>3.9</v>
      </c>
      <c r="BB103" s="1">
        <v>3.3</v>
      </c>
      <c r="BC103" s="1">
        <v>2.7</v>
      </c>
      <c r="BD103" s="1">
        <v>3.9</v>
      </c>
      <c r="BE103" s="1">
        <v>2.6</v>
      </c>
      <c r="BF103" s="1">
        <v>-0.4</v>
      </c>
      <c r="BG103" s="1">
        <v>0.3</v>
      </c>
      <c r="BH103" s="1">
        <v>0.6</v>
      </c>
      <c r="BI103" s="1">
        <v>1.1000000000000001</v>
      </c>
      <c r="BJ103" s="1">
        <v>1.4</v>
      </c>
      <c r="BK103" s="1">
        <v>0.1</v>
      </c>
      <c r="BL103" s="1">
        <v>1.9</v>
      </c>
      <c r="BM103" s="1">
        <v>-1.7</v>
      </c>
      <c r="BN103" s="1">
        <v>-2</v>
      </c>
      <c r="BO103" s="1">
        <v>-0.8</v>
      </c>
      <c r="BP103" s="1">
        <v>-0.4</v>
      </c>
      <c r="BQ103" s="1">
        <v>0.6</v>
      </c>
      <c r="BR103" s="47" t="s">
        <v>484</v>
      </c>
      <c r="BS103" s="40"/>
      <c r="BT103" s="40"/>
    </row>
    <row r="104" spans="1:72" ht="12.75" customHeight="1" x14ac:dyDescent="0.25">
      <c r="A104" s="12" t="s">
        <v>224</v>
      </c>
      <c r="B104" s="10" t="s">
        <v>184</v>
      </c>
      <c r="C104" s="1">
        <v>-0.9</v>
      </c>
      <c r="D104" s="1">
        <v>8</v>
      </c>
      <c r="E104" s="1">
        <v>7.1</v>
      </c>
      <c r="F104" s="1">
        <v>7</v>
      </c>
      <c r="G104" s="1">
        <v>9</v>
      </c>
      <c r="H104" s="1">
        <v>4.5999999999999996</v>
      </c>
      <c r="I104" s="1">
        <v>5.7</v>
      </c>
      <c r="J104" s="1">
        <v>7</v>
      </c>
      <c r="K104" s="1">
        <v>3.8</v>
      </c>
      <c r="L104" s="1">
        <v>2.1</v>
      </c>
      <c r="M104" s="1">
        <v>3.6</v>
      </c>
      <c r="N104" s="1">
        <v>12.3</v>
      </c>
      <c r="O104" s="1">
        <v>11.9</v>
      </c>
      <c r="P104" s="1">
        <v>7.3</v>
      </c>
      <c r="Q104" s="1">
        <v>12.4</v>
      </c>
      <c r="R104" s="1">
        <v>13.6</v>
      </c>
      <c r="S104" s="1">
        <v>7.9</v>
      </c>
      <c r="T104" s="1">
        <v>7</v>
      </c>
      <c r="U104" s="1">
        <v>4.5</v>
      </c>
      <c r="V104" s="1">
        <v>4.4000000000000004</v>
      </c>
      <c r="W104" s="1">
        <v>7.3</v>
      </c>
      <c r="X104" s="1">
        <v>5.2</v>
      </c>
      <c r="Y104" s="1">
        <v>4.5999999999999996</v>
      </c>
      <c r="Z104" s="1">
        <v>0.9</v>
      </c>
      <c r="AA104" s="1">
        <v>4.5999999999999996</v>
      </c>
      <c r="AB104" s="1">
        <v>7.4</v>
      </c>
      <c r="AC104" s="1">
        <v>-4.8</v>
      </c>
      <c r="AD104" s="1">
        <v>-2.1</v>
      </c>
      <c r="AE104" s="1">
        <v>-4</v>
      </c>
      <c r="AF104" s="1">
        <v>-2.8</v>
      </c>
      <c r="AG104" s="1">
        <v>8.6</v>
      </c>
      <c r="AH104" s="1">
        <v>2.5</v>
      </c>
      <c r="AI104" s="1">
        <v>-1.8</v>
      </c>
      <c r="AJ104" s="1">
        <v>-1.5</v>
      </c>
      <c r="AK104" s="1">
        <v>5.6</v>
      </c>
      <c r="AL104" s="1">
        <v>6.1</v>
      </c>
      <c r="AM104" s="1">
        <v>8.6999999999999993</v>
      </c>
      <c r="AN104" s="1">
        <v>7.7</v>
      </c>
      <c r="AO104" s="1">
        <v>8.6</v>
      </c>
      <c r="AP104" s="1">
        <v>-1</v>
      </c>
      <c r="AQ104" s="1">
        <v>3.6</v>
      </c>
      <c r="AR104" s="1">
        <v>3.3</v>
      </c>
      <c r="AS104" s="1">
        <v>1.9</v>
      </c>
      <c r="AT104" s="1">
        <v>0.4</v>
      </c>
      <c r="AU104" s="1">
        <v>1.7</v>
      </c>
      <c r="AV104" s="1">
        <v>4.9000000000000004</v>
      </c>
      <c r="AW104" s="1">
        <v>5.9</v>
      </c>
      <c r="AX104" s="1">
        <v>3.6</v>
      </c>
      <c r="AY104" s="1">
        <v>2.7</v>
      </c>
      <c r="AZ104" s="1">
        <v>2.7</v>
      </c>
      <c r="BA104" s="1">
        <v>2.6</v>
      </c>
      <c r="BB104" s="1">
        <v>3.1</v>
      </c>
      <c r="BC104" s="1">
        <v>0.1</v>
      </c>
      <c r="BD104" s="1">
        <v>0.9</v>
      </c>
      <c r="BE104" s="1">
        <v>3.8</v>
      </c>
      <c r="BF104" s="1">
        <v>2.1</v>
      </c>
      <c r="BG104" s="1">
        <v>1.9</v>
      </c>
      <c r="BH104" s="1">
        <v>0.6</v>
      </c>
      <c r="BI104" s="1">
        <v>3</v>
      </c>
      <c r="BJ104" s="1">
        <v>2</v>
      </c>
      <c r="BK104" s="1">
        <v>-0.6</v>
      </c>
      <c r="BL104" s="1">
        <v>4.2</v>
      </c>
      <c r="BM104" s="1">
        <v>-0.3</v>
      </c>
      <c r="BN104" s="1">
        <v>-0.3</v>
      </c>
      <c r="BO104" s="1">
        <v>1.2</v>
      </c>
      <c r="BP104" s="1">
        <v>-1</v>
      </c>
      <c r="BQ104" s="1">
        <v>-0.9</v>
      </c>
      <c r="BR104" s="47" t="s">
        <v>485</v>
      </c>
      <c r="BS104" s="40"/>
      <c r="BT104" s="40"/>
    </row>
    <row r="105" spans="1:72" ht="12.75" customHeight="1" x14ac:dyDescent="0.25">
      <c r="A105" s="12" t="s">
        <v>225</v>
      </c>
      <c r="B105" s="8" t="s">
        <v>190</v>
      </c>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9" t="s">
        <v>3</v>
      </c>
      <c r="BS105" s="40"/>
      <c r="BT105" s="40"/>
    </row>
    <row r="106" spans="1:72" ht="12.75" customHeight="1" x14ac:dyDescent="0.25">
      <c r="A106" s="12" t="s">
        <v>226</v>
      </c>
      <c r="B106" s="10" t="s">
        <v>192</v>
      </c>
      <c r="C106" s="1">
        <v>-1.5</v>
      </c>
      <c r="D106" s="1">
        <v>2.7</v>
      </c>
      <c r="E106" s="1">
        <v>13.4</v>
      </c>
      <c r="F106" s="1">
        <v>0.9</v>
      </c>
      <c r="G106" s="1">
        <v>2</v>
      </c>
      <c r="H106" s="1">
        <v>9.4</v>
      </c>
      <c r="I106" s="1">
        <v>-1.1000000000000001</v>
      </c>
      <c r="J106" s="1">
        <v>8.3000000000000007</v>
      </c>
      <c r="K106" s="1">
        <v>-0.1</v>
      </c>
      <c r="L106" s="1">
        <v>-0.8</v>
      </c>
      <c r="M106" s="1">
        <v>0.4</v>
      </c>
      <c r="N106" s="1">
        <v>9.1999999999999993</v>
      </c>
      <c r="O106" s="1">
        <v>0.9</v>
      </c>
      <c r="P106" s="1">
        <v>0.2</v>
      </c>
      <c r="Q106" s="1">
        <v>6.6</v>
      </c>
      <c r="R106" s="1">
        <v>4.5</v>
      </c>
      <c r="S106" s="1">
        <v>5.4</v>
      </c>
      <c r="T106" s="1">
        <v>8</v>
      </c>
      <c r="U106" s="1">
        <v>5.4</v>
      </c>
      <c r="V106" s="1">
        <v>1.6</v>
      </c>
      <c r="W106" s="1">
        <v>5.3</v>
      </c>
      <c r="X106" s="1">
        <v>3</v>
      </c>
      <c r="Y106" s="1">
        <v>-3.5</v>
      </c>
      <c r="Z106" s="1">
        <v>4.0999999999999996</v>
      </c>
      <c r="AA106" s="1">
        <v>8.4</v>
      </c>
      <c r="AB106" s="1">
        <v>6.1</v>
      </c>
      <c r="AC106" s="1">
        <v>-2.2999999999999998</v>
      </c>
      <c r="AD106" s="1">
        <v>-7.2</v>
      </c>
      <c r="AE106" s="1">
        <v>7.6</v>
      </c>
      <c r="AF106" s="1">
        <v>7</v>
      </c>
      <c r="AG106" s="1">
        <v>5.0999999999999996</v>
      </c>
      <c r="AH106" s="1">
        <v>2.5</v>
      </c>
      <c r="AI106" s="1">
        <v>-5.0999999999999996</v>
      </c>
      <c r="AJ106" s="1">
        <v>0.4</v>
      </c>
      <c r="AK106" s="1">
        <v>-5.3</v>
      </c>
      <c r="AL106" s="1">
        <v>3</v>
      </c>
      <c r="AM106" s="1">
        <v>8.8000000000000007</v>
      </c>
      <c r="AN106" s="1">
        <v>2.2000000000000002</v>
      </c>
      <c r="AO106" s="1">
        <v>1</v>
      </c>
      <c r="AP106" s="1">
        <v>5.8</v>
      </c>
      <c r="AQ106" s="1">
        <v>3.4</v>
      </c>
      <c r="AR106" s="1">
        <v>1</v>
      </c>
      <c r="AS106" s="1">
        <v>-0.2</v>
      </c>
      <c r="AT106" s="1">
        <v>-2.6</v>
      </c>
      <c r="AU106" s="1">
        <v>3.6</v>
      </c>
      <c r="AV106" s="1">
        <v>2.8</v>
      </c>
      <c r="AW106" s="1">
        <v>5.7</v>
      </c>
      <c r="AX106" s="1">
        <v>3.3</v>
      </c>
      <c r="AY106" s="1">
        <v>3.7</v>
      </c>
      <c r="AZ106" s="1">
        <v>6.2</v>
      </c>
      <c r="BA106" s="1">
        <v>4.5999999999999996</v>
      </c>
      <c r="BB106" s="1">
        <v>3.8</v>
      </c>
      <c r="BC106" s="1">
        <v>2.5</v>
      </c>
      <c r="BD106" s="1">
        <v>-2.8</v>
      </c>
      <c r="BE106" s="1">
        <v>-0.9</v>
      </c>
      <c r="BF106" s="1">
        <v>0.7</v>
      </c>
      <c r="BG106" s="1">
        <v>3</v>
      </c>
      <c r="BH106" s="1">
        <v>3.5</v>
      </c>
      <c r="BI106" s="1">
        <v>0.9</v>
      </c>
      <c r="BJ106" s="1">
        <v>0.8</v>
      </c>
      <c r="BK106" s="1">
        <v>-5.0999999999999996</v>
      </c>
      <c r="BL106" s="1">
        <v>-11.3</v>
      </c>
      <c r="BM106" s="1">
        <v>2.9</v>
      </c>
      <c r="BN106" s="1">
        <v>2.2999999999999998</v>
      </c>
      <c r="BO106" s="1">
        <v>3.5</v>
      </c>
      <c r="BP106" s="1">
        <v>2.2999999999999998</v>
      </c>
      <c r="BQ106" s="1">
        <v>3.7</v>
      </c>
      <c r="BR106" s="49">
        <v>2.8</v>
      </c>
      <c r="BS106" s="40"/>
      <c r="BT106" s="40"/>
    </row>
    <row r="107" spans="1:72" ht="12.75" customHeight="1" x14ac:dyDescent="0.25">
      <c r="A107" s="12" t="s">
        <v>227</v>
      </c>
      <c r="B107" s="10" t="s">
        <v>194</v>
      </c>
      <c r="C107" s="1">
        <v>0.4</v>
      </c>
      <c r="D107" s="1">
        <v>4.2</v>
      </c>
      <c r="E107" s="1">
        <v>10.7</v>
      </c>
      <c r="F107" s="1">
        <v>4.2</v>
      </c>
      <c r="G107" s="1">
        <v>4.4000000000000004</v>
      </c>
      <c r="H107" s="1">
        <v>5.9</v>
      </c>
      <c r="I107" s="1">
        <v>2.2000000000000002</v>
      </c>
      <c r="J107" s="1">
        <v>7.1</v>
      </c>
      <c r="K107" s="1">
        <v>4.5</v>
      </c>
      <c r="L107" s="1">
        <v>3</v>
      </c>
      <c r="M107" s="1">
        <v>1.7</v>
      </c>
      <c r="N107" s="1">
        <v>7.7</v>
      </c>
      <c r="O107" s="1">
        <v>3.2</v>
      </c>
      <c r="P107" s="1">
        <v>3.8</v>
      </c>
      <c r="Q107" s="1">
        <v>6.3</v>
      </c>
      <c r="R107" s="1">
        <v>5.3</v>
      </c>
      <c r="S107" s="1">
        <v>6.3</v>
      </c>
      <c r="T107" s="1">
        <v>7.1</v>
      </c>
      <c r="U107" s="1">
        <v>5.8</v>
      </c>
      <c r="V107" s="1">
        <v>2.9</v>
      </c>
      <c r="W107" s="1">
        <v>4.3</v>
      </c>
      <c r="X107" s="1">
        <v>3.9</v>
      </c>
      <c r="Y107" s="1">
        <v>3.3</v>
      </c>
      <c r="Z107" s="1">
        <v>3.1</v>
      </c>
      <c r="AA107" s="1">
        <v>6.4</v>
      </c>
      <c r="AB107" s="1">
        <v>4.3</v>
      </c>
      <c r="AC107" s="1">
        <v>2.9</v>
      </c>
      <c r="AD107" s="1">
        <v>0.4</v>
      </c>
      <c r="AE107" s="1">
        <v>7.2</v>
      </c>
      <c r="AF107" s="1">
        <v>6</v>
      </c>
      <c r="AG107" s="1">
        <v>5.3</v>
      </c>
      <c r="AH107" s="1">
        <v>3.8</v>
      </c>
      <c r="AI107" s="1">
        <v>4.2</v>
      </c>
      <c r="AJ107" s="1">
        <v>1.4</v>
      </c>
      <c r="AK107" s="1">
        <v>0</v>
      </c>
      <c r="AL107" s="1">
        <v>4.9000000000000004</v>
      </c>
      <c r="AM107" s="1">
        <v>6.2</v>
      </c>
      <c r="AN107" s="1">
        <v>5.7</v>
      </c>
      <c r="AO107" s="1">
        <v>4</v>
      </c>
      <c r="AP107" s="1">
        <v>5.6</v>
      </c>
      <c r="AQ107" s="1">
        <v>5.6</v>
      </c>
      <c r="AR107" s="1">
        <v>3.8</v>
      </c>
      <c r="AS107" s="1">
        <v>3</v>
      </c>
      <c r="AT107" s="1">
        <v>0.1</v>
      </c>
      <c r="AU107" s="1">
        <v>3.5</v>
      </c>
      <c r="AV107" s="1">
        <v>3.9</v>
      </c>
      <c r="AW107" s="1">
        <v>4.3</v>
      </c>
      <c r="AX107" s="1">
        <v>4</v>
      </c>
      <c r="AY107" s="1">
        <v>5.4</v>
      </c>
      <c r="AZ107" s="1">
        <v>5.0999999999999996</v>
      </c>
      <c r="BA107" s="1">
        <v>6.3</v>
      </c>
      <c r="BB107" s="1">
        <v>6.5</v>
      </c>
      <c r="BC107" s="1">
        <v>5.8</v>
      </c>
      <c r="BD107" s="1">
        <v>1.2</v>
      </c>
      <c r="BE107" s="1">
        <v>1.1000000000000001</v>
      </c>
      <c r="BF107" s="1">
        <v>3</v>
      </c>
      <c r="BG107" s="1">
        <v>4.4000000000000004</v>
      </c>
      <c r="BH107" s="1">
        <v>4.7</v>
      </c>
      <c r="BI107" s="1">
        <v>2.7</v>
      </c>
      <c r="BJ107" s="1">
        <v>2.2999999999999998</v>
      </c>
      <c r="BK107" s="1">
        <v>-0.7</v>
      </c>
      <c r="BL107" s="1">
        <v>-5.3</v>
      </c>
      <c r="BM107" s="1">
        <v>3.6</v>
      </c>
      <c r="BN107" s="1">
        <v>2.4</v>
      </c>
      <c r="BO107" s="1">
        <v>2.6</v>
      </c>
      <c r="BP107" s="1">
        <v>2</v>
      </c>
      <c r="BQ107" s="1">
        <v>3.5</v>
      </c>
      <c r="BR107" s="49">
        <v>2.8</v>
      </c>
      <c r="BS107" s="40"/>
      <c r="BT107" s="40"/>
    </row>
    <row r="108" spans="1:72" ht="12.75" customHeight="1" x14ac:dyDescent="0.25">
      <c r="A108" s="12" t="s">
        <v>279</v>
      </c>
      <c r="B108" s="10" t="s">
        <v>196</v>
      </c>
      <c r="C108" s="1" t="s">
        <v>281</v>
      </c>
      <c r="D108" s="1" t="s">
        <v>281</v>
      </c>
      <c r="E108" s="1" t="s">
        <v>281</v>
      </c>
      <c r="F108" s="1" t="s">
        <v>281</v>
      </c>
      <c r="G108" s="1" t="s">
        <v>281</v>
      </c>
      <c r="H108" s="1" t="s">
        <v>281</v>
      </c>
      <c r="I108" s="1" t="s">
        <v>281</v>
      </c>
      <c r="J108" s="1" t="s">
        <v>281</v>
      </c>
      <c r="K108" s="1" t="s">
        <v>281</v>
      </c>
      <c r="L108" s="1" t="s">
        <v>281</v>
      </c>
      <c r="M108" s="1" t="s">
        <v>281</v>
      </c>
      <c r="N108" s="1" t="s">
        <v>281</v>
      </c>
      <c r="O108" s="1" t="s">
        <v>281</v>
      </c>
      <c r="P108" s="1" t="s">
        <v>281</v>
      </c>
      <c r="Q108" s="1" t="s">
        <v>281</v>
      </c>
      <c r="R108" s="1" t="s">
        <v>281</v>
      </c>
      <c r="S108" s="1" t="s">
        <v>281</v>
      </c>
      <c r="T108" s="1" t="s">
        <v>281</v>
      </c>
      <c r="U108" s="1" t="s">
        <v>281</v>
      </c>
      <c r="V108" s="1" t="s">
        <v>281</v>
      </c>
      <c r="W108" s="1" t="s">
        <v>281</v>
      </c>
      <c r="X108" s="1" t="s">
        <v>281</v>
      </c>
      <c r="Y108" s="1" t="s">
        <v>281</v>
      </c>
      <c r="Z108" s="1" t="s">
        <v>281</v>
      </c>
      <c r="AA108" s="1" t="s">
        <v>281</v>
      </c>
      <c r="AB108" s="1" t="s">
        <v>281</v>
      </c>
      <c r="AC108" s="1" t="s">
        <v>281</v>
      </c>
      <c r="AD108" s="1" t="s">
        <v>281</v>
      </c>
      <c r="AE108" s="1" t="s">
        <v>281</v>
      </c>
      <c r="AF108" s="1" t="s">
        <v>281</v>
      </c>
      <c r="AG108" s="1" t="s">
        <v>281</v>
      </c>
      <c r="AH108" s="1" t="s">
        <v>281</v>
      </c>
      <c r="AI108" s="1" t="s">
        <v>281</v>
      </c>
      <c r="AJ108" s="1" t="s">
        <v>281</v>
      </c>
      <c r="AK108" s="1" t="s">
        <v>281</v>
      </c>
      <c r="AL108" s="1" t="s">
        <v>281</v>
      </c>
      <c r="AM108" s="1" t="s">
        <v>281</v>
      </c>
      <c r="AN108" s="1" t="s">
        <v>281</v>
      </c>
      <c r="AO108" s="1" t="s">
        <v>281</v>
      </c>
      <c r="AP108" s="1" t="s">
        <v>281</v>
      </c>
      <c r="AQ108" s="1" t="s">
        <v>281</v>
      </c>
      <c r="AR108" s="1" t="s">
        <v>281</v>
      </c>
      <c r="AS108" s="1" t="s">
        <v>281</v>
      </c>
      <c r="AT108" s="1" t="s">
        <v>281</v>
      </c>
      <c r="AU108" s="1" t="s">
        <v>281</v>
      </c>
      <c r="AV108" s="1" t="s">
        <v>281</v>
      </c>
      <c r="AW108" s="1" t="s">
        <v>281</v>
      </c>
      <c r="AX108" s="1" t="s">
        <v>281</v>
      </c>
      <c r="AY108" s="1" t="s">
        <v>281</v>
      </c>
      <c r="AZ108" s="1" t="s">
        <v>281</v>
      </c>
      <c r="BA108" s="1">
        <v>17.399999999999999</v>
      </c>
      <c r="BB108" s="1">
        <v>19.100000000000001</v>
      </c>
      <c r="BC108" s="1">
        <v>16.399999999999999</v>
      </c>
      <c r="BD108" s="1">
        <v>0.7</v>
      </c>
      <c r="BE108" s="1">
        <v>-3.2</v>
      </c>
      <c r="BF108" s="1">
        <v>1.3</v>
      </c>
      <c r="BG108" s="1">
        <v>4.7</v>
      </c>
      <c r="BH108" s="1">
        <v>6.4</v>
      </c>
      <c r="BI108" s="1">
        <v>6.1</v>
      </c>
      <c r="BJ108" s="1">
        <v>7.4</v>
      </c>
      <c r="BK108" s="1">
        <v>4.5999999999999996</v>
      </c>
      <c r="BL108" s="1">
        <v>-3.8</v>
      </c>
      <c r="BM108" s="1">
        <v>6.1</v>
      </c>
      <c r="BN108" s="1">
        <v>5.5</v>
      </c>
      <c r="BO108" s="1">
        <v>4.0999999999999996</v>
      </c>
      <c r="BP108" s="1">
        <v>2.9</v>
      </c>
      <c r="BQ108" s="1">
        <v>5.7</v>
      </c>
      <c r="BR108" s="95" t="s">
        <v>312</v>
      </c>
      <c r="BS108" s="40"/>
      <c r="BT108" s="40"/>
    </row>
    <row r="109" spans="1:72" ht="21" customHeight="1" x14ac:dyDescent="0.3">
      <c r="A109" s="133" t="s">
        <v>197</v>
      </c>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c r="BO109" s="136"/>
      <c r="BP109" s="136"/>
      <c r="BQ109" s="136"/>
    </row>
    <row r="110" spans="1:72" ht="12.75" customHeight="1" x14ac:dyDescent="0.25">
      <c r="A110" s="134" t="s">
        <v>198</v>
      </c>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36"/>
      <c r="BC110" s="136"/>
      <c r="BD110" s="136"/>
      <c r="BE110" s="136"/>
      <c r="BF110" s="136"/>
      <c r="BG110" s="136"/>
      <c r="BH110" s="136"/>
      <c r="BI110" s="136"/>
      <c r="BJ110" s="136"/>
      <c r="BK110" s="136"/>
      <c r="BL110" s="136"/>
      <c r="BM110" s="136"/>
      <c r="BN110" s="136"/>
      <c r="BO110" s="136"/>
      <c r="BP110" s="136"/>
      <c r="BQ110" s="136"/>
    </row>
    <row r="111" spans="1:72" ht="12.75" customHeight="1" x14ac:dyDescent="0.25">
      <c r="A111" s="134" t="s">
        <v>199</v>
      </c>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36"/>
      <c r="BC111" s="136"/>
      <c r="BD111" s="136"/>
      <c r="BE111" s="136"/>
      <c r="BF111" s="136"/>
      <c r="BG111" s="136"/>
      <c r="BH111" s="136"/>
      <c r="BI111" s="136"/>
      <c r="BJ111" s="136"/>
      <c r="BK111" s="136"/>
      <c r="BL111" s="136"/>
      <c r="BM111" s="136"/>
      <c r="BN111" s="136"/>
      <c r="BO111" s="136"/>
      <c r="BP111" s="136"/>
      <c r="BQ111" s="136"/>
    </row>
    <row r="112" spans="1:72" ht="12.75" customHeight="1" x14ac:dyDescent="0.25">
      <c r="A112" s="134" t="s">
        <v>217</v>
      </c>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c r="BO112" s="136"/>
      <c r="BP112" s="136"/>
      <c r="BQ112" s="136"/>
    </row>
    <row r="113" spans="1:70" ht="12.75" customHeight="1" x14ac:dyDescent="0.25">
      <c r="A113" s="132" t="s">
        <v>1203</v>
      </c>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row>
  </sheetData>
  <mergeCells count="24">
    <mergeCell ref="A113:BR113"/>
    <mergeCell ref="A1:BQ1"/>
    <mergeCell ref="A2:BQ2"/>
    <mergeCell ref="A6"/>
    <mergeCell ref="BB6"/>
    <mergeCell ref="BC6"/>
    <mergeCell ref="BD6"/>
    <mergeCell ref="A3:BR3"/>
    <mergeCell ref="A4:BR4"/>
    <mergeCell ref="A109:BQ109"/>
    <mergeCell ref="A110:BQ110"/>
    <mergeCell ref="A111:BQ111"/>
    <mergeCell ref="A112:BQ112"/>
    <mergeCell ref="BK6"/>
    <mergeCell ref="BN6"/>
    <mergeCell ref="BO6"/>
    <mergeCell ref="B6"/>
    <mergeCell ref="BJ6"/>
    <mergeCell ref="BP6"/>
    <mergeCell ref="BE6"/>
    <mergeCell ref="BF6"/>
    <mergeCell ref="BG6"/>
    <mergeCell ref="BH6"/>
    <mergeCell ref="BI6"/>
  </mergeCells>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U113"/>
  <sheetViews>
    <sheetView workbookViewId="0">
      <selection activeCell="A19" sqref="A19"/>
    </sheetView>
  </sheetViews>
  <sheetFormatPr defaultRowHeight="12.75" customHeight="1" x14ac:dyDescent="0.25"/>
  <cols>
    <col min="2" max="2" width="64.42578125" bestFit="1" customWidth="1"/>
    <col min="71" max="71" width="10.140625" customWidth="1"/>
  </cols>
  <sheetData>
    <row r="1" spans="1:73" ht="18" x14ac:dyDescent="0.25">
      <c r="A1" s="135" t="s">
        <v>202</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c r="BR1" s="136"/>
    </row>
    <row r="2" spans="1:73" ht="15" customHeight="1" x14ac:dyDescent="0.25">
      <c r="A2" s="137" t="s">
        <v>218</v>
      </c>
      <c r="B2" s="136"/>
      <c r="C2" s="136"/>
      <c r="D2" s="136"/>
      <c r="E2" s="136"/>
      <c r="F2" s="136"/>
      <c r="G2" s="136"/>
      <c r="H2" s="136"/>
      <c r="I2" s="136"/>
      <c r="J2" s="136"/>
      <c r="K2" s="136"/>
      <c r="L2" s="136"/>
      <c r="M2" s="136"/>
      <c r="N2" s="136"/>
      <c r="O2" s="136"/>
      <c r="P2" s="136"/>
      <c r="Q2" s="136"/>
      <c r="R2" s="136"/>
      <c r="S2" s="136"/>
      <c r="T2" s="136"/>
      <c r="U2" s="136"/>
      <c r="V2" s="136"/>
      <c r="W2" s="136"/>
      <c r="X2" s="136"/>
      <c r="Y2" s="136"/>
      <c r="Z2" s="136"/>
      <c r="AA2" s="136"/>
      <c r="AB2" s="136"/>
      <c r="AC2" s="136"/>
      <c r="AD2" s="136"/>
      <c r="AE2" s="136"/>
      <c r="AF2" s="136"/>
      <c r="AG2" s="136"/>
      <c r="AH2" s="136"/>
      <c r="AI2" s="136"/>
      <c r="AJ2" s="136"/>
      <c r="AK2" s="136"/>
      <c r="AL2" s="136"/>
      <c r="AM2" s="136"/>
      <c r="AN2" s="136"/>
      <c r="AO2" s="136"/>
      <c r="AP2" s="136"/>
      <c r="AQ2" s="136"/>
      <c r="AR2" s="136"/>
      <c r="AS2" s="136"/>
      <c r="AT2" s="136"/>
      <c r="AU2" s="136"/>
      <c r="AV2" s="136"/>
      <c r="AW2" s="136"/>
      <c r="AX2" s="136"/>
      <c r="AY2" s="136"/>
      <c r="AZ2" s="136"/>
      <c r="BA2" s="136"/>
      <c r="BB2" s="136"/>
      <c r="BC2" s="136"/>
      <c r="BD2" s="136"/>
      <c r="BE2" s="136"/>
      <c r="BF2" s="136"/>
      <c r="BG2" s="136"/>
      <c r="BH2" s="136"/>
      <c r="BI2" s="136"/>
      <c r="BJ2" s="136"/>
      <c r="BK2" s="136"/>
      <c r="BL2" s="136"/>
      <c r="BM2" s="136"/>
      <c r="BN2" s="136"/>
      <c r="BO2" s="136"/>
      <c r="BP2" s="136"/>
      <c r="BQ2" s="136"/>
      <c r="BR2" s="136"/>
    </row>
    <row r="3" spans="1:73" ht="12.75" customHeight="1" x14ac:dyDescent="0.25">
      <c r="A3" s="136" t="s">
        <v>1</v>
      </c>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row>
    <row r="4" spans="1:73" ht="12.75" customHeight="1" x14ac:dyDescent="0.25">
      <c r="A4" s="130" t="s">
        <v>310</v>
      </c>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row>
    <row r="6" spans="1:73" ht="12.75" customHeight="1" x14ac:dyDescent="0.25">
      <c r="A6" s="131" t="s">
        <v>2</v>
      </c>
      <c r="B6" s="131" t="s">
        <v>3</v>
      </c>
      <c r="C6" s="11">
        <v>1947</v>
      </c>
      <c r="D6" s="11">
        <v>1948</v>
      </c>
      <c r="E6" s="11">
        <v>1949</v>
      </c>
      <c r="F6" s="11">
        <v>1950</v>
      </c>
      <c r="G6" s="11">
        <v>1951</v>
      </c>
      <c r="H6" s="11">
        <v>1952</v>
      </c>
      <c r="I6" s="11">
        <v>1953</v>
      </c>
      <c r="J6" s="11">
        <v>1954</v>
      </c>
      <c r="K6" s="11">
        <v>1955</v>
      </c>
      <c r="L6" s="11">
        <v>1956</v>
      </c>
      <c r="M6" s="131">
        <v>1957</v>
      </c>
      <c r="N6" s="11">
        <v>1958</v>
      </c>
      <c r="O6" s="11">
        <v>1959</v>
      </c>
      <c r="P6" s="11" t="s">
        <v>256</v>
      </c>
      <c r="Q6" s="11" t="s">
        <v>257</v>
      </c>
      <c r="R6" s="11" t="s">
        <v>258</v>
      </c>
      <c r="S6" s="11" t="s">
        <v>259</v>
      </c>
      <c r="T6" s="11" t="s">
        <v>260</v>
      </c>
      <c r="U6" s="11" t="s">
        <v>261</v>
      </c>
      <c r="V6" s="11" t="s">
        <v>262</v>
      </c>
      <c r="W6" s="11" t="s">
        <v>263</v>
      </c>
      <c r="X6" s="11" t="s">
        <v>264</v>
      </c>
      <c r="Y6" s="11" t="s">
        <v>265</v>
      </c>
      <c r="Z6" s="11" t="s">
        <v>266</v>
      </c>
      <c r="AA6" s="11" t="s">
        <v>267</v>
      </c>
      <c r="AB6" s="11" t="s">
        <v>268</v>
      </c>
      <c r="AC6" s="11" t="s">
        <v>269</v>
      </c>
      <c r="AD6" s="11" t="s">
        <v>270</v>
      </c>
      <c r="AE6" s="11" t="s">
        <v>271</v>
      </c>
      <c r="AF6" s="11" t="s">
        <v>272</v>
      </c>
      <c r="AG6" s="11" t="s">
        <v>273</v>
      </c>
      <c r="AH6" s="11" t="s">
        <v>274</v>
      </c>
      <c r="AI6" s="11" t="s">
        <v>275</v>
      </c>
      <c r="AJ6" s="11" t="s">
        <v>276</v>
      </c>
      <c r="AK6" s="11" t="s">
        <v>277</v>
      </c>
      <c r="AL6" s="11" t="s">
        <v>278</v>
      </c>
      <c r="AM6" s="11" t="s">
        <v>229</v>
      </c>
      <c r="AN6" s="11" t="s">
        <v>230</v>
      </c>
      <c r="AO6" s="11" t="s">
        <v>231</v>
      </c>
      <c r="AP6" s="11" t="s">
        <v>232</v>
      </c>
      <c r="AQ6" s="11" t="s">
        <v>233</v>
      </c>
      <c r="AR6" s="11" t="s">
        <v>234</v>
      </c>
      <c r="AS6" s="11" t="s">
        <v>235</v>
      </c>
      <c r="AT6" s="11" t="s">
        <v>236</v>
      </c>
      <c r="AU6" s="11" t="s">
        <v>237</v>
      </c>
      <c r="AV6" s="11" t="s">
        <v>238</v>
      </c>
      <c r="AW6" s="11" t="s">
        <v>239</v>
      </c>
      <c r="AX6" s="11" t="s">
        <v>240</v>
      </c>
      <c r="AY6" s="11" t="s">
        <v>241</v>
      </c>
      <c r="AZ6" s="11" t="s">
        <v>242</v>
      </c>
      <c r="BA6" s="11" t="s">
        <v>4</v>
      </c>
      <c r="BB6" s="11" t="s">
        <v>5</v>
      </c>
      <c r="BC6" s="131" t="s">
        <v>6</v>
      </c>
      <c r="BD6" s="131" t="s">
        <v>7</v>
      </c>
      <c r="BE6" s="131" t="s">
        <v>8</v>
      </c>
      <c r="BF6" s="131" t="s">
        <v>9</v>
      </c>
      <c r="BG6" s="131" t="s">
        <v>10</v>
      </c>
      <c r="BH6" s="131" t="s">
        <v>11</v>
      </c>
      <c r="BI6" s="131" t="s">
        <v>12</v>
      </c>
      <c r="BJ6" s="131" t="s">
        <v>13</v>
      </c>
      <c r="BK6" s="131" t="s">
        <v>14</v>
      </c>
      <c r="BL6" s="131" t="s">
        <v>15</v>
      </c>
      <c r="BM6" s="131" t="s">
        <v>16</v>
      </c>
      <c r="BN6" s="131" t="s">
        <v>17</v>
      </c>
      <c r="BO6" s="131" t="s">
        <v>204</v>
      </c>
      <c r="BP6" s="131" t="s">
        <v>205</v>
      </c>
      <c r="BQ6" s="131" t="s">
        <v>219</v>
      </c>
      <c r="BR6" s="39" t="s">
        <v>228</v>
      </c>
      <c r="BS6" s="39">
        <v>2015</v>
      </c>
    </row>
    <row r="7" spans="1:73" ht="12.75" customHeight="1" x14ac:dyDescent="0.25">
      <c r="A7" s="5" t="s">
        <v>18</v>
      </c>
      <c r="B7" s="6" t="s">
        <v>19</v>
      </c>
      <c r="C7" s="2">
        <v>13.433999999999999</v>
      </c>
      <c r="D7" s="2">
        <v>14.401999999999999</v>
      </c>
      <c r="E7" s="2">
        <v>14.129</v>
      </c>
      <c r="F7" s="2">
        <v>14.385999999999999</v>
      </c>
      <c r="G7" s="2">
        <v>15.635999999999999</v>
      </c>
      <c r="H7" s="2">
        <v>15.696</v>
      </c>
      <c r="I7" s="2">
        <v>15.712999999999999</v>
      </c>
      <c r="J7" s="2">
        <v>15.776</v>
      </c>
      <c r="K7" s="2">
        <v>16.016999999999999</v>
      </c>
      <c r="L7" s="2">
        <v>16.536000000000001</v>
      </c>
      <c r="M7" s="2">
        <v>16.995999999999999</v>
      </c>
      <c r="N7" s="2">
        <v>17.238</v>
      </c>
      <c r="O7" s="2">
        <v>17.452000000000002</v>
      </c>
      <c r="P7" s="2">
        <v>17.608000000000001</v>
      </c>
      <c r="Q7" s="2">
        <v>17.669</v>
      </c>
      <c r="R7" s="2">
        <v>17.806000000000001</v>
      </c>
      <c r="S7" s="2">
        <v>17.88</v>
      </c>
      <c r="T7" s="2">
        <v>18.111000000000001</v>
      </c>
      <c r="U7" s="2">
        <v>18.43</v>
      </c>
      <c r="V7" s="2">
        <v>18.989000000000001</v>
      </c>
      <c r="W7" s="2">
        <v>19.408000000000001</v>
      </c>
      <c r="X7" s="2">
        <v>20.106999999999999</v>
      </c>
      <c r="Y7" s="2">
        <v>21.026</v>
      </c>
      <c r="Z7" s="2">
        <v>21.977</v>
      </c>
      <c r="AA7" s="2">
        <v>22.931000000000001</v>
      </c>
      <c r="AB7" s="2">
        <v>23.844999999999999</v>
      </c>
      <c r="AC7" s="2">
        <v>25.625</v>
      </c>
      <c r="AD7" s="2">
        <v>28.74</v>
      </c>
      <c r="AE7" s="2">
        <v>31.459</v>
      </c>
      <c r="AF7" s="2">
        <v>33.188000000000002</v>
      </c>
      <c r="AG7" s="2">
        <v>35.325000000000003</v>
      </c>
      <c r="AH7" s="2">
        <v>37.951999999999998</v>
      </c>
      <c r="AI7" s="2">
        <v>41.594999999999999</v>
      </c>
      <c r="AJ7" s="2">
        <v>46.322000000000003</v>
      </c>
      <c r="AK7" s="2">
        <v>50.655999999999999</v>
      </c>
      <c r="AL7" s="2">
        <v>52.942999999999998</v>
      </c>
      <c r="AM7" s="2">
        <v>54.71</v>
      </c>
      <c r="AN7" s="2">
        <v>56.503</v>
      </c>
      <c r="AO7" s="2">
        <v>57.686999999999998</v>
      </c>
      <c r="AP7" s="2">
        <v>57.881</v>
      </c>
      <c r="AQ7" s="2">
        <v>59.628999999999998</v>
      </c>
      <c r="AR7" s="2">
        <v>61.895000000000003</v>
      </c>
      <c r="AS7" s="2">
        <v>64.316000000000003</v>
      </c>
      <c r="AT7" s="2">
        <v>66.655000000000001</v>
      </c>
      <c r="AU7" s="2">
        <v>68.256</v>
      </c>
      <c r="AV7" s="2">
        <v>69.67</v>
      </c>
      <c r="AW7" s="2">
        <v>71.207999999999998</v>
      </c>
      <c r="AX7" s="2">
        <v>72.69</v>
      </c>
      <c r="AY7" s="2">
        <v>74.828000000000003</v>
      </c>
      <c r="AZ7" s="2">
        <v>76.010000000000005</v>
      </c>
      <c r="BA7" s="2">
        <v>76.813999999999993</v>
      </c>
      <c r="BB7" s="2">
        <v>76.84</v>
      </c>
      <c r="BC7" s="2">
        <v>77.846999999999994</v>
      </c>
      <c r="BD7" s="2">
        <v>80.311000000000007</v>
      </c>
      <c r="BE7" s="2">
        <v>81.417000000000002</v>
      </c>
      <c r="BF7" s="2">
        <v>82.134</v>
      </c>
      <c r="BG7" s="2">
        <v>84.388999999999996</v>
      </c>
      <c r="BH7" s="2">
        <v>87.688999999999993</v>
      </c>
      <c r="BI7" s="2">
        <v>91.468000000000004</v>
      </c>
      <c r="BJ7" s="2">
        <v>94.888000000000005</v>
      </c>
      <c r="BK7" s="2">
        <v>97.981999999999999</v>
      </c>
      <c r="BL7" s="2">
        <v>102.262</v>
      </c>
      <c r="BM7" s="2">
        <v>100</v>
      </c>
      <c r="BN7" s="2">
        <v>102.75</v>
      </c>
      <c r="BO7" s="2">
        <v>106.52500000000001</v>
      </c>
      <c r="BP7" s="2">
        <v>108.21</v>
      </c>
      <c r="BQ7" s="2">
        <v>109.878</v>
      </c>
      <c r="BR7" s="2">
        <v>111.604</v>
      </c>
      <c r="BS7" s="45">
        <v>110.295</v>
      </c>
      <c r="BT7" s="40"/>
      <c r="BU7" s="40"/>
    </row>
    <row r="8" spans="1:73" ht="12.75" customHeight="1" x14ac:dyDescent="0.25">
      <c r="A8" s="5" t="s">
        <v>20</v>
      </c>
      <c r="B8" s="6" t="s">
        <v>21</v>
      </c>
      <c r="C8" s="2">
        <v>14.622</v>
      </c>
      <c r="D8" s="2">
        <v>15.728</v>
      </c>
      <c r="E8" s="2">
        <v>15.358000000000001</v>
      </c>
      <c r="F8" s="2">
        <v>15.641999999999999</v>
      </c>
      <c r="G8" s="2">
        <v>17.062999999999999</v>
      </c>
      <c r="H8" s="2">
        <v>17.091999999999999</v>
      </c>
      <c r="I8" s="2">
        <v>17.07</v>
      </c>
      <c r="J8" s="2">
        <v>17.088000000000001</v>
      </c>
      <c r="K8" s="2">
        <v>17.29</v>
      </c>
      <c r="L8" s="2">
        <v>17.831</v>
      </c>
      <c r="M8" s="2">
        <v>18.297000000000001</v>
      </c>
      <c r="N8" s="2">
        <v>18.498000000000001</v>
      </c>
      <c r="O8" s="2">
        <v>18.719000000000001</v>
      </c>
      <c r="P8" s="2">
        <v>18.863</v>
      </c>
      <c r="Q8" s="2">
        <v>18.885999999999999</v>
      </c>
      <c r="R8" s="2">
        <v>19.004999999999999</v>
      </c>
      <c r="S8" s="2">
        <v>19.026</v>
      </c>
      <c r="T8" s="2">
        <v>19.227</v>
      </c>
      <c r="U8" s="2">
        <v>19.536999999999999</v>
      </c>
      <c r="V8" s="2">
        <v>20.103000000000002</v>
      </c>
      <c r="W8" s="2">
        <v>20.507000000000001</v>
      </c>
      <c r="X8" s="2">
        <v>21.184999999999999</v>
      </c>
      <c r="Y8" s="2">
        <v>22.117000000000001</v>
      </c>
      <c r="Z8" s="2">
        <v>23.01</v>
      </c>
      <c r="AA8" s="2">
        <v>23.888999999999999</v>
      </c>
      <c r="AB8" s="2">
        <v>24.742999999999999</v>
      </c>
      <c r="AC8" s="2">
        <v>26.626000000000001</v>
      </c>
      <c r="AD8" s="2">
        <v>29.972000000000001</v>
      </c>
      <c r="AE8" s="2">
        <v>32.819000000000003</v>
      </c>
      <c r="AF8" s="2">
        <v>34.573999999999998</v>
      </c>
      <c r="AG8" s="2">
        <v>36.792999999999999</v>
      </c>
      <c r="AH8" s="2">
        <v>39.557000000000002</v>
      </c>
      <c r="AI8" s="2">
        <v>43.418999999999997</v>
      </c>
      <c r="AJ8" s="2">
        <v>48.401000000000003</v>
      </c>
      <c r="AK8" s="2">
        <v>52.875</v>
      </c>
      <c r="AL8" s="2">
        <v>55.094999999999999</v>
      </c>
      <c r="AM8" s="2">
        <v>56.844999999999999</v>
      </c>
      <c r="AN8" s="2">
        <v>58.604999999999997</v>
      </c>
      <c r="AO8" s="2">
        <v>59.692</v>
      </c>
      <c r="AP8" s="2">
        <v>59.744999999999997</v>
      </c>
      <c r="AQ8" s="2">
        <v>61.536000000000001</v>
      </c>
      <c r="AR8" s="2">
        <v>63.857999999999997</v>
      </c>
      <c r="AS8" s="2">
        <v>66.302000000000007</v>
      </c>
      <c r="AT8" s="2">
        <v>68.622</v>
      </c>
      <c r="AU8" s="2">
        <v>70.043999999999997</v>
      </c>
      <c r="AV8" s="2">
        <v>71.316999999999993</v>
      </c>
      <c r="AW8" s="2">
        <v>72.835999999999999</v>
      </c>
      <c r="AX8" s="2">
        <v>74.293000000000006</v>
      </c>
      <c r="AY8" s="2">
        <v>76.459000000000003</v>
      </c>
      <c r="AZ8" s="2">
        <v>77.594999999999999</v>
      </c>
      <c r="BA8" s="2">
        <v>78.316000000000003</v>
      </c>
      <c r="BB8" s="2">
        <v>78.185000000000002</v>
      </c>
      <c r="BC8" s="2">
        <v>79.013999999999996</v>
      </c>
      <c r="BD8" s="2">
        <v>81.412000000000006</v>
      </c>
      <c r="BE8" s="2">
        <v>82.337999999999994</v>
      </c>
      <c r="BF8" s="2">
        <v>82.864999999999995</v>
      </c>
      <c r="BG8" s="2">
        <v>84.968999999999994</v>
      </c>
      <c r="BH8" s="2">
        <v>88.213999999999999</v>
      </c>
      <c r="BI8" s="2">
        <v>91.947000000000003</v>
      </c>
      <c r="BJ8" s="2">
        <v>95.311000000000007</v>
      </c>
      <c r="BK8" s="2">
        <v>98.31</v>
      </c>
      <c r="BL8" s="2">
        <v>102.584</v>
      </c>
      <c r="BM8" s="2">
        <v>100</v>
      </c>
      <c r="BN8" s="2">
        <v>102.69</v>
      </c>
      <c r="BO8" s="2">
        <v>106.557</v>
      </c>
      <c r="BP8" s="2">
        <v>108.251</v>
      </c>
      <c r="BQ8" s="2">
        <v>109.874</v>
      </c>
      <c r="BR8" s="2">
        <v>111.532</v>
      </c>
      <c r="BS8" s="45">
        <v>109.982</v>
      </c>
      <c r="BT8" s="40"/>
      <c r="BU8" s="40"/>
    </row>
    <row r="9" spans="1:73" ht="12.75" customHeight="1" x14ac:dyDescent="0.25">
      <c r="A9" s="5" t="s">
        <v>22</v>
      </c>
      <c r="B9" s="6" t="s">
        <v>23</v>
      </c>
      <c r="C9" s="2">
        <v>32.456000000000003</v>
      </c>
      <c r="D9" s="2">
        <v>34.046999999999997</v>
      </c>
      <c r="E9" s="2">
        <v>29.552</v>
      </c>
      <c r="F9" s="2">
        <v>30.094999999999999</v>
      </c>
      <c r="G9" s="2">
        <v>35.274000000000001</v>
      </c>
      <c r="H9" s="2">
        <v>33.658999999999999</v>
      </c>
      <c r="I9" s="2">
        <v>29.919</v>
      </c>
      <c r="J9" s="2">
        <v>28.827999999999999</v>
      </c>
      <c r="K9" s="2">
        <v>27.562000000000001</v>
      </c>
      <c r="L9" s="2">
        <v>27.285</v>
      </c>
      <c r="M9" s="2">
        <v>27.552</v>
      </c>
      <c r="N9" s="2">
        <v>29.763000000000002</v>
      </c>
      <c r="O9" s="2">
        <v>28.488</v>
      </c>
      <c r="P9" s="2">
        <v>28.233000000000001</v>
      </c>
      <c r="Q9" s="2">
        <v>28.31</v>
      </c>
      <c r="R9" s="2">
        <v>28.841999999999999</v>
      </c>
      <c r="S9" s="2">
        <v>28.734000000000002</v>
      </c>
      <c r="T9" s="2">
        <v>28.271999999999998</v>
      </c>
      <c r="U9" s="2">
        <v>29.576000000000001</v>
      </c>
      <c r="V9" s="2">
        <v>31.417999999999999</v>
      </c>
      <c r="W9" s="2">
        <v>30.173999999999999</v>
      </c>
      <c r="X9" s="2">
        <v>30.908000000000001</v>
      </c>
      <c r="Y9" s="2">
        <v>32.798000000000002</v>
      </c>
      <c r="Z9" s="2">
        <v>33.594000000000001</v>
      </c>
      <c r="AA9" s="2">
        <v>34.911000000000001</v>
      </c>
      <c r="AB9" s="2">
        <v>38.597000000000001</v>
      </c>
      <c r="AC9" s="2">
        <v>53.695</v>
      </c>
      <c r="AD9" s="2">
        <v>57.075000000000003</v>
      </c>
      <c r="AE9" s="2">
        <v>55.276000000000003</v>
      </c>
      <c r="AF9" s="2">
        <v>56.58</v>
      </c>
      <c r="AG9" s="2">
        <v>57.378</v>
      </c>
      <c r="AH9" s="2">
        <v>64.625</v>
      </c>
      <c r="AI9" s="2">
        <v>72.722999999999999</v>
      </c>
      <c r="AJ9" s="2">
        <v>73.89</v>
      </c>
      <c r="AK9" s="2">
        <v>76.367999999999995</v>
      </c>
      <c r="AL9" s="2">
        <v>72.662000000000006</v>
      </c>
      <c r="AM9" s="2">
        <v>75.293000000000006</v>
      </c>
      <c r="AN9" s="2">
        <v>77.363</v>
      </c>
      <c r="AO9" s="2">
        <v>70.114999999999995</v>
      </c>
      <c r="AP9" s="2">
        <v>68.052999999999997</v>
      </c>
      <c r="AQ9" s="2">
        <v>69.421000000000006</v>
      </c>
      <c r="AR9" s="2">
        <v>75.715000000000003</v>
      </c>
      <c r="AS9" s="2">
        <v>79.522000000000006</v>
      </c>
      <c r="AT9" s="2">
        <v>80.102000000000004</v>
      </c>
      <c r="AU9" s="2">
        <v>77.236999999999995</v>
      </c>
      <c r="AV9" s="2">
        <v>77.503</v>
      </c>
      <c r="AW9" s="2">
        <v>80.066000000000003</v>
      </c>
      <c r="AX9" s="2">
        <v>80.173000000000002</v>
      </c>
      <c r="AY9" s="2">
        <v>81.305000000000007</v>
      </c>
      <c r="AZ9" s="2">
        <v>87.965999999999994</v>
      </c>
      <c r="BA9" s="2">
        <v>84.36</v>
      </c>
      <c r="BB9" s="2">
        <v>80.069000000000003</v>
      </c>
      <c r="BC9" s="2">
        <v>75.887</v>
      </c>
      <c r="BD9" s="2">
        <v>76.447000000000003</v>
      </c>
      <c r="BE9" s="2">
        <v>79.385000000000005</v>
      </c>
      <c r="BF9" s="2">
        <v>76.119</v>
      </c>
      <c r="BG9" s="2">
        <v>82.215999999999994</v>
      </c>
      <c r="BH9" s="2">
        <v>91.048000000000002</v>
      </c>
      <c r="BI9" s="2">
        <v>87.927000000000007</v>
      </c>
      <c r="BJ9" s="2">
        <v>88.561999999999998</v>
      </c>
      <c r="BK9" s="2">
        <v>103.077</v>
      </c>
      <c r="BL9" s="2">
        <v>114.602</v>
      </c>
      <c r="BM9" s="2">
        <v>100</v>
      </c>
      <c r="BN9" s="2">
        <v>107.66800000000001</v>
      </c>
      <c r="BO9" s="2">
        <v>129.846</v>
      </c>
      <c r="BP9" s="2">
        <v>135.47</v>
      </c>
      <c r="BQ9" s="2">
        <v>137.91200000000001</v>
      </c>
      <c r="BR9" s="2">
        <v>136.94200000000001</v>
      </c>
      <c r="BS9" s="45">
        <v>124.006</v>
      </c>
      <c r="BT9" s="40"/>
      <c r="BU9" s="40"/>
    </row>
    <row r="10" spans="1:73" ht="12.75" customHeight="1" x14ac:dyDescent="0.25">
      <c r="A10" s="5" t="s">
        <v>24</v>
      </c>
      <c r="B10" s="5" t="s">
        <v>25</v>
      </c>
      <c r="C10" s="2">
        <v>36.514000000000003</v>
      </c>
      <c r="D10" s="2">
        <v>37.871000000000002</v>
      </c>
      <c r="E10" s="2">
        <v>32.704000000000001</v>
      </c>
      <c r="F10" s="2">
        <v>33.283000000000001</v>
      </c>
      <c r="G10" s="2">
        <v>39.154000000000003</v>
      </c>
      <c r="H10" s="2">
        <v>37.197000000000003</v>
      </c>
      <c r="I10" s="2">
        <v>32.93</v>
      </c>
      <c r="J10" s="2">
        <v>31.734000000000002</v>
      </c>
      <c r="K10" s="2">
        <v>30.193999999999999</v>
      </c>
      <c r="L10" s="2">
        <v>29.771000000000001</v>
      </c>
      <c r="M10" s="2">
        <v>30.204999999999998</v>
      </c>
      <c r="N10" s="2">
        <v>32.770000000000003</v>
      </c>
      <c r="O10" s="2">
        <v>30.933</v>
      </c>
      <c r="P10" s="2">
        <v>30.713999999999999</v>
      </c>
      <c r="Q10" s="2">
        <v>30.824000000000002</v>
      </c>
      <c r="R10" s="2">
        <v>31.382000000000001</v>
      </c>
      <c r="S10" s="2">
        <v>31.138000000000002</v>
      </c>
      <c r="T10" s="2">
        <v>30.41</v>
      </c>
      <c r="U10" s="2">
        <v>31.905999999999999</v>
      </c>
      <c r="V10" s="2">
        <v>34.064999999999998</v>
      </c>
      <c r="W10" s="2">
        <v>32.32</v>
      </c>
      <c r="X10" s="2">
        <v>33.046999999999997</v>
      </c>
      <c r="Y10" s="2">
        <v>34.825000000000003</v>
      </c>
      <c r="Z10" s="2">
        <v>35.472999999999999</v>
      </c>
      <c r="AA10" s="2">
        <v>36.56</v>
      </c>
      <c r="AB10" s="2">
        <v>40.729999999999997</v>
      </c>
      <c r="AC10" s="2">
        <v>57.662999999999997</v>
      </c>
      <c r="AD10" s="2">
        <v>61.656999999999996</v>
      </c>
      <c r="AE10" s="2">
        <v>59.435000000000002</v>
      </c>
      <c r="AF10" s="2">
        <v>59.439</v>
      </c>
      <c r="AG10" s="2">
        <v>58.896999999999998</v>
      </c>
      <c r="AH10" s="2">
        <v>66.468999999999994</v>
      </c>
      <c r="AI10" s="2">
        <v>74.912999999999997</v>
      </c>
      <c r="AJ10" s="2">
        <v>76.734999999999999</v>
      </c>
      <c r="AK10" s="2">
        <v>79.03</v>
      </c>
      <c r="AL10" s="2">
        <v>74.924999999999997</v>
      </c>
      <c r="AM10" s="2">
        <v>78.081000000000003</v>
      </c>
      <c r="AN10" s="2">
        <v>80.569999999999993</v>
      </c>
      <c r="AO10" s="2">
        <v>71.843999999999994</v>
      </c>
      <c r="AP10" s="2">
        <v>69.025999999999996</v>
      </c>
      <c r="AQ10" s="2">
        <v>70.123999999999995</v>
      </c>
      <c r="AR10" s="2">
        <v>76.415999999999997</v>
      </c>
      <c r="AS10" s="2">
        <v>80.626000000000005</v>
      </c>
      <c r="AT10" s="2">
        <v>80.831000000000003</v>
      </c>
      <c r="AU10" s="2">
        <v>77.665000000000006</v>
      </c>
      <c r="AV10" s="2">
        <v>76.903999999999996</v>
      </c>
      <c r="AW10" s="2">
        <v>78.563999999999993</v>
      </c>
      <c r="AX10" s="2">
        <v>78.004999999999995</v>
      </c>
      <c r="AY10" s="2">
        <v>79.009</v>
      </c>
      <c r="AZ10" s="2">
        <v>87.141999999999996</v>
      </c>
      <c r="BA10" s="2">
        <v>82.784999999999997</v>
      </c>
      <c r="BB10" s="2">
        <v>77.956999999999994</v>
      </c>
      <c r="BC10" s="2">
        <v>73.320999999999998</v>
      </c>
      <c r="BD10" s="2">
        <v>73.984999999999999</v>
      </c>
      <c r="BE10" s="2">
        <v>78.006</v>
      </c>
      <c r="BF10" s="2">
        <v>74.478999999999999</v>
      </c>
      <c r="BG10" s="2">
        <v>81.299000000000007</v>
      </c>
      <c r="BH10" s="2">
        <v>91.192999999999998</v>
      </c>
      <c r="BI10" s="2">
        <v>87.087000000000003</v>
      </c>
      <c r="BJ10" s="2">
        <v>87.438999999999993</v>
      </c>
      <c r="BK10" s="2">
        <v>103.547</v>
      </c>
      <c r="BL10" s="2">
        <v>115.751</v>
      </c>
      <c r="BM10" s="2">
        <v>100</v>
      </c>
      <c r="BN10" s="2">
        <v>107.789</v>
      </c>
      <c r="BO10" s="2">
        <v>132.387</v>
      </c>
      <c r="BP10" s="2">
        <v>138.54</v>
      </c>
      <c r="BQ10" s="2">
        <v>140.886</v>
      </c>
      <c r="BR10" s="2">
        <v>139.34399999999999</v>
      </c>
      <c r="BS10" s="45" t="s">
        <v>486</v>
      </c>
      <c r="BT10" s="40"/>
      <c r="BU10" s="40"/>
    </row>
    <row r="11" spans="1:73" ht="12.75" customHeight="1" x14ac:dyDescent="0.25">
      <c r="A11" s="5" t="s">
        <v>26</v>
      </c>
      <c r="B11" s="5" t="s">
        <v>27</v>
      </c>
      <c r="C11" s="2">
        <v>11.228999999999999</v>
      </c>
      <c r="D11" s="2">
        <v>14.561999999999999</v>
      </c>
      <c r="E11" s="2">
        <v>13.835000000000001</v>
      </c>
      <c r="F11" s="2">
        <v>14.238</v>
      </c>
      <c r="G11" s="2">
        <v>15.821</v>
      </c>
      <c r="H11" s="2">
        <v>16.093</v>
      </c>
      <c r="I11" s="2">
        <v>15.103</v>
      </c>
      <c r="J11" s="2">
        <v>14.526</v>
      </c>
      <c r="K11" s="2">
        <v>14.734999999999999</v>
      </c>
      <c r="L11" s="2">
        <v>15.254</v>
      </c>
      <c r="M11" s="2">
        <v>14.592000000000001</v>
      </c>
      <c r="N11" s="2">
        <v>14.917</v>
      </c>
      <c r="O11" s="2">
        <v>16.917999999999999</v>
      </c>
      <c r="P11" s="2">
        <v>16.425999999999998</v>
      </c>
      <c r="Q11" s="2">
        <v>16.321000000000002</v>
      </c>
      <c r="R11" s="2">
        <v>16.745999999999999</v>
      </c>
      <c r="S11" s="2">
        <v>17.346</v>
      </c>
      <c r="T11" s="2">
        <v>18.193000000000001</v>
      </c>
      <c r="U11" s="2">
        <v>18.582999999999998</v>
      </c>
      <c r="V11" s="2">
        <v>18.943000000000001</v>
      </c>
      <c r="W11" s="2">
        <v>20.013999999999999</v>
      </c>
      <c r="X11" s="2">
        <v>20.762</v>
      </c>
      <c r="Y11" s="2">
        <v>23.056000000000001</v>
      </c>
      <c r="Z11" s="2">
        <v>24.494</v>
      </c>
      <c r="AA11" s="2">
        <v>26.853000000000002</v>
      </c>
      <c r="AB11" s="2">
        <v>28.388999999999999</v>
      </c>
      <c r="AC11" s="2">
        <v>35.484000000000002</v>
      </c>
      <c r="AD11" s="2">
        <v>36.307000000000002</v>
      </c>
      <c r="AE11" s="2">
        <v>36.256999999999998</v>
      </c>
      <c r="AF11" s="2">
        <v>42.889000000000003</v>
      </c>
      <c r="AG11" s="2">
        <v>49.171999999999997</v>
      </c>
      <c r="AH11" s="2">
        <v>54.823</v>
      </c>
      <c r="AI11" s="2">
        <v>61.19</v>
      </c>
      <c r="AJ11" s="2">
        <v>59.442999999999998</v>
      </c>
      <c r="AK11" s="2">
        <v>62.677999999999997</v>
      </c>
      <c r="AL11" s="2">
        <v>60.923000000000002</v>
      </c>
      <c r="AM11" s="2">
        <v>61.289000000000001</v>
      </c>
      <c r="AN11" s="2">
        <v>61.558999999999997</v>
      </c>
      <c r="AO11" s="2">
        <v>61.298000000000002</v>
      </c>
      <c r="AP11" s="2">
        <v>62.972000000000001</v>
      </c>
      <c r="AQ11" s="2">
        <v>65.646000000000001</v>
      </c>
      <c r="AR11" s="2">
        <v>71.921000000000006</v>
      </c>
      <c r="AS11" s="2">
        <v>73.677000000000007</v>
      </c>
      <c r="AT11" s="2">
        <v>76.254999999999995</v>
      </c>
      <c r="AU11" s="2">
        <v>75.046999999999997</v>
      </c>
      <c r="AV11" s="2">
        <v>81.072000000000003</v>
      </c>
      <c r="AW11" s="2">
        <v>88.718000000000004</v>
      </c>
      <c r="AX11" s="2">
        <v>92.655000000000001</v>
      </c>
      <c r="AY11" s="2">
        <v>94.519000000000005</v>
      </c>
      <c r="AZ11" s="2">
        <v>92.78</v>
      </c>
      <c r="BA11" s="2">
        <v>93.777000000000001</v>
      </c>
      <c r="BB11" s="2">
        <v>92.822000000000003</v>
      </c>
      <c r="BC11" s="2">
        <v>91.185000000000002</v>
      </c>
      <c r="BD11" s="2">
        <v>91.138000000000005</v>
      </c>
      <c r="BE11" s="2">
        <v>87.27</v>
      </c>
      <c r="BF11" s="2">
        <v>85.581000000000003</v>
      </c>
      <c r="BG11" s="2">
        <v>87.394999999999996</v>
      </c>
      <c r="BH11" s="2">
        <v>90.052000000000007</v>
      </c>
      <c r="BI11" s="2">
        <v>92.59</v>
      </c>
      <c r="BJ11" s="2">
        <v>94.855000000000004</v>
      </c>
      <c r="BK11" s="2">
        <v>99.471000000000004</v>
      </c>
      <c r="BL11" s="2">
        <v>106.373</v>
      </c>
      <c r="BM11" s="2">
        <v>100</v>
      </c>
      <c r="BN11" s="2">
        <v>106.777</v>
      </c>
      <c r="BO11" s="2">
        <v>111.82599999999999</v>
      </c>
      <c r="BP11" s="2">
        <v>113.74299999999999</v>
      </c>
      <c r="BQ11" s="2">
        <v>116.889</v>
      </c>
      <c r="BR11" s="2">
        <v>120.053</v>
      </c>
      <c r="BS11" s="45" t="s">
        <v>487</v>
      </c>
      <c r="BT11" s="40"/>
      <c r="BU11" s="40"/>
    </row>
    <row r="12" spans="1:73" ht="12.75" customHeight="1" x14ac:dyDescent="0.25">
      <c r="A12" s="5" t="s">
        <v>28</v>
      </c>
      <c r="B12" s="6" t="s">
        <v>29</v>
      </c>
      <c r="C12" s="2">
        <v>5.39</v>
      </c>
      <c r="D12" s="2">
        <v>6.8209999999999997</v>
      </c>
      <c r="E12" s="2">
        <v>6.7469999999999999</v>
      </c>
      <c r="F12" s="2">
        <v>6.8330000000000002</v>
      </c>
      <c r="G12" s="2">
        <v>7.2969999999999997</v>
      </c>
      <c r="H12" s="2">
        <v>7.3760000000000003</v>
      </c>
      <c r="I12" s="2">
        <v>7.6479999999999997</v>
      </c>
      <c r="J12" s="2">
        <v>7.4909999999999997</v>
      </c>
      <c r="K12" s="2">
        <v>7.64</v>
      </c>
      <c r="L12" s="2">
        <v>8.1069999999999993</v>
      </c>
      <c r="M12" s="2">
        <v>8.3350000000000009</v>
      </c>
      <c r="N12" s="2">
        <v>8.0950000000000006</v>
      </c>
      <c r="O12" s="2">
        <v>8.1050000000000004</v>
      </c>
      <c r="P12" s="2">
        <v>8.1010000000000009</v>
      </c>
      <c r="Q12" s="2">
        <v>8.0820000000000007</v>
      </c>
      <c r="R12" s="2">
        <v>8.141</v>
      </c>
      <c r="S12" s="2">
        <v>8.1280000000000001</v>
      </c>
      <c r="T12" s="2">
        <v>8.2910000000000004</v>
      </c>
      <c r="U12" s="2">
        <v>8.2370000000000001</v>
      </c>
      <c r="V12" s="2">
        <v>8.3840000000000003</v>
      </c>
      <c r="W12" s="2">
        <v>8.5120000000000005</v>
      </c>
      <c r="X12" s="2">
        <v>8.7129999999999992</v>
      </c>
      <c r="Y12" s="2">
        <v>9.1039999999999992</v>
      </c>
      <c r="Z12" s="2">
        <v>9.7910000000000004</v>
      </c>
      <c r="AA12" s="2">
        <v>10.26</v>
      </c>
      <c r="AB12" s="2">
        <v>10.528</v>
      </c>
      <c r="AC12" s="2">
        <v>11.852</v>
      </c>
      <c r="AD12" s="2">
        <v>17.837</v>
      </c>
      <c r="AE12" s="2">
        <v>21.890999999999998</v>
      </c>
      <c r="AF12" s="2">
        <v>23.571999999999999</v>
      </c>
      <c r="AG12" s="2">
        <v>26.013999999999999</v>
      </c>
      <c r="AH12" s="2">
        <v>28.827000000000002</v>
      </c>
      <c r="AI12" s="2">
        <v>35.968000000000004</v>
      </c>
      <c r="AJ12" s="2">
        <v>47.734000000000002</v>
      </c>
      <c r="AK12" s="2">
        <v>61.244999999999997</v>
      </c>
      <c r="AL12" s="2">
        <v>62.954999999999998</v>
      </c>
      <c r="AM12" s="2">
        <v>59.514000000000003</v>
      </c>
      <c r="AN12" s="2">
        <v>58.451999999999998</v>
      </c>
      <c r="AO12" s="2">
        <v>56.003</v>
      </c>
      <c r="AP12" s="2">
        <v>41.392000000000003</v>
      </c>
      <c r="AQ12" s="2">
        <v>42.363</v>
      </c>
      <c r="AR12" s="2">
        <v>40.414999999999999</v>
      </c>
      <c r="AS12" s="2">
        <v>43.658999999999999</v>
      </c>
      <c r="AT12" s="2">
        <v>47.457999999999998</v>
      </c>
      <c r="AU12" s="2">
        <v>44.048999999999999</v>
      </c>
      <c r="AV12" s="2">
        <v>43.664999999999999</v>
      </c>
      <c r="AW12" s="2">
        <v>42.865000000000002</v>
      </c>
      <c r="AX12" s="2">
        <v>41.517000000000003</v>
      </c>
      <c r="AY12" s="2">
        <v>41.594999999999999</v>
      </c>
      <c r="AZ12" s="2">
        <v>47.718000000000004</v>
      </c>
      <c r="BA12" s="2">
        <v>47.973999999999997</v>
      </c>
      <c r="BB12" s="2">
        <v>41.52</v>
      </c>
      <c r="BC12" s="2">
        <v>44.594999999999999</v>
      </c>
      <c r="BD12" s="2">
        <v>59.445999999999998</v>
      </c>
      <c r="BE12" s="2">
        <v>58.540999999999997</v>
      </c>
      <c r="BF12" s="2">
        <v>55.067</v>
      </c>
      <c r="BG12" s="2">
        <v>70.284999999999997</v>
      </c>
      <c r="BH12" s="2">
        <v>82.138000000000005</v>
      </c>
      <c r="BI12" s="2">
        <v>104.851</v>
      </c>
      <c r="BJ12" s="2">
        <v>112.703</v>
      </c>
      <c r="BK12" s="2">
        <v>119.998</v>
      </c>
      <c r="BL12" s="2">
        <v>147.11099999999999</v>
      </c>
      <c r="BM12" s="2">
        <v>100</v>
      </c>
      <c r="BN12" s="2">
        <v>118.437</v>
      </c>
      <c r="BO12" s="2">
        <v>131.923</v>
      </c>
      <c r="BP12" s="2">
        <v>124.741</v>
      </c>
      <c r="BQ12" s="2">
        <v>127.922</v>
      </c>
      <c r="BR12" s="2">
        <v>125.114</v>
      </c>
      <c r="BS12" s="45">
        <v>88.176000000000002</v>
      </c>
      <c r="BT12" s="40"/>
      <c r="BU12" s="40"/>
    </row>
    <row r="13" spans="1:73" ht="12.75" customHeight="1" x14ac:dyDescent="0.25">
      <c r="A13" s="5" t="s">
        <v>30</v>
      </c>
      <c r="B13" s="5" t="s">
        <v>31</v>
      </c>
      <c r="C13" s="2">
        <v>3.6070000000000002</v>
      </c>
      <c r="D13" s="2">
        <v>4.5720000000000001</v>
      </c>
      <c r="E13" s="2">
        <v>4.4420000000000002</v>
      </c>
      <c r="F13" s="2">
        <v>4.4089999999999998</v>
      </c>
      <c r="G13" s="2">
        <v>4.5590000000000002</v>
      </c>
      <c r="H13" s="2">
        <v>4.5860000000000003</v>
      </c>
      <c r="I13" s="2">
        <v>4.8440000000000003</v>
      </c>
      <c r="J13" s="2">
        <v>4.9390000000000001</v>
      </c>
      <c r="K13" s="2">
        <v>4.9569999999999999</v>
      </c>
      <c r="L13" s="2">
        <v>5.085</v>
      </c>
      <c r="M13" s="2">
        <v>5.4489999999999998</v>
      </c>
      <c r="N13" s="2">
        <v>5.3769999999999998</v>
      </c>
      <c r="O13" s="2">
        <v>5.3529999999999998</v>
      </c>
      <c r="P13" s="2">
        <v>5.3819999999999997</v>
      </c>
      <c r="Q13" s="2">
        <v>5.4009999999999998</v>
      </c>
      <c r="R13" s="2">
        <v>5.4649999999999999</v>
      </c>
      <c r="S13" s="2">
        <v>5.431</v>
      </c>
      <c r="T13" s="2">
        <v>5.3760000000000003</v>
      </c>
      <c r="U13" s="2">
        <v>5.3579999999999997</v>
      </c>
      <c r="V13" s="2">
        <v>5.4740000000000002</v>
      </c>
      <c r="W13" s="2">
        <v>5.5659999999999998</v>
      </c>
      <c r="X13" s="2">
        <v>5.6509999999999998</v>
      </c>
      <c r="Y13" s="2">
        <v>5.84</v>
      </c>
      <c r="Z13" s="2">
        <v>6.0570000000000004</v>
      </c>
      <c r="AA13" s="2">
        <v>6.4059999999999997</v>
      </c>
      <c r="AB13" s="2">
        <v>6.4829999999999997</v>
      </c>
      <c r="AC13" s="2">
        <v>7.4909999999999997</v>
      </c>
      <c r="AD13" s="2">
        <v>12.244999999999999</v>
      </c>
      <c r="AE13" s="2">
        <v>14.917999999999999</v>
      </c>
      <c r="AF13" s="2">
        <v>16.670000000000002</v>
      </c>
      <c r="AG13" s="2">
        <v>19.169</v>
      </c>
      <c r="AH13" s="2">
        <v>20.885000000000002</v>
      </c>
      <c r="AI13" s="2">
        <v>28.350999999999999</v>
      </c>
      <c r="AJ13" s="2">
        <v>44.442999999999998</v>
      </c>
      <c r="AK13" s="2">
        <v>61.509</v>
      </c>
      <c r="AL13" s="2">
        <v>61.72</v>
      </c>
      <c r="AM13" s="2">
        <v>59.753999999999998</v>
      </c>
      <c r="AN13" s="2">
        <v>59.518999999999998</v>
      </c>
      <c r="AO13" s="2">
        <v>55.926000000000002</v>
      </c>
      <c r="AP13" s="2">
        <v>34.429000000000002</v>
      </c>
      <c r="AQ13" s="2">
        <v>36.433</v>
      </c>
      <c r="AR13" s="2">
        <v>32.676000000000002</v>
      </c>
      <c r="AS13" s="2">
        <v>37.106999999999999</v>
      </c>
      <c r="AT13" s="2">
        <v>42.828000000000003</v>
      </c>
      <c r="AU13" s="2">
        <v>37.726999999999997</v>
      </c>
      <c r="AV13" s="2">
        <v>37.749000000000002</v>
      </c>
      <c r="AW13" s="2">
        <v>38.076000000000001</v>
      </c>
      <c r="AX13" s="2">
        <v>35.399000000000001</v>
      </c>
      <c r="AY13" s="2">
        <v>34.145000000000003</v>
      </c>
      <c r="AZ13" s="2">
        <v>44.392000000000003</v>
      </c>
      <c r="BA13" s="2">
        <v>44.575000000000003</v>
      </c>
      <c r="BB13" s="2">
        <v>33.859000000000002</v>
      </c>
      <c r="BC13" s="2">
        <v>40.473999999999997</v>
      </c>
      <c r="BD13" s="2">
        <v>64.677999999999997</v>
      </c>
      <c r="BE13" s="2">
        <v>62.646999999999998</v>
      </c>
      <c r="BF13" s="2">
        <v>55.103000000000002</v>
      </c>
      <c r="BG13" s="2">
        <v>78.745000000000005</v>
      </c>
      <c r="BH13" s="2">
        <v>94.186999999999998</v>
      </c>
      <c r="BI13" s="2">
        <v>124.938</v>
      </c>
      <c r="BJ13" s="2">
        <v>130.708</v>
      </c>
      <c r="BK13" s="2">
        <v>139.376</v>
      </c>
      <c r="BL13" s="2">
        <v>182.149</v>
      </c>
      <c r="BM13" s="2">
        <v>100</v>
      </c>
      <c r="BN13" s="2">
        <v>127.529</v>
      </c>
      <c r="BO13" s="2">
        <v>144.38999999999999</v>
      </c>
      <c r="BP13" s="2">
        <v>130.39699999999999</v>
      </c>
      <c r="BQ13" s="2">
        <v>137.20599999999999</v>
      </c>
      <c r="BR13" s="2">
        <v>133.35300000000001</v>
      </c>
      <c r="BS13" s="45" t="s">
        <v>488</v>
      </c>
      <c r="BT13" s="40"/>
      <c r="BU13" s="40"/>
    </row>
    <row r="14" spans="1:73" ht="12.75" customHeight="1" x14ac:dyDescent="0.25">
      <c r="A14" s="5" t="s">
        <v>32</v>
      </c>
      <c r="B14" s="5" t="s">
        <v>33</v>
      </c>
      <c r="C14" s="2">
        <v>8.4909999999999997</v>
      </c>
      <c r="D14" s="2">
        <v>10.964</v>
      </c>
      <c r="E14" s="2">
        <v>10.952</v>
      </c>
      <c r="F14" s="2">
        <v>11.233000000000001</v>
      </c>
      <c r="G14" s="2">
        <v>12.239000000000001</v>
      </c>
      <c r="H14" s="2">
        <v>12.413</v>
      </c>
      <c r="I14" s="2">
        <v>12.709</v>
      </c>
      <c r="J14" s="2">
        <v>12.117000000000001</v>
      </c>
      <c r="K14" s="2">
        <v>12.426</v>
      </c>
      <c r="L14" s="2">
        <v>13.462</v>
      </c>
      <c r="M14" s="2">
        <v>13.333</v>
      </c>
      <c r="N14" s="2">
        <v>12.826000000000001</v>
      </c>
      <c r="O14" s="2">
        <v>12.954000000000001</v>
      </c>
      <c r="P14" s="2">
        <v>12.861000000000001</v>
      </c>
      <c r="Q14" s="2">
        <v>12.756</v>
      </c>
      <c r="R14" s="2">
        <v>12.775</v>
      </c>
      <c r="S14" s="2">
        <v>12.808999999999999</v>
      </c>
      <c r="T14" s="2">
        <v>13.538</v>
      </c>
      <c r="U14" s="2">
        <v>13.39</v>
      </c>
      <c r="V14" s="2">
        <v>13.526</v>
      </c>
      <c r="W14" s="2">
        <v>13.743</v>
      </c>
      <c r="X14" s="2">
        <v>14.27</v>
      </c>
      <c r="Y14" s="2">
        <v>15.18</v>
      </c>
      <c r="Z14" s="2">
        <v>17.167999999999999</v>
      </c>
      <c r="AA14" s="2">
        <v>17.885000000000002</v>
      </c>
      <c r="AB14" s="2">
        <v>18.774999999999999</v>
      </c>
      <c r="AC14" s="2">
        <v>20.628</v>
      </c>
      <c r="AD14" s="2">
        <v>29.239000000000001</v>
      </c>
      <c r="AE14" s="2">
        <v>36.155999999999999</v>
      </c>
      <c r="AF14" s="2">
        <v>37.183999999999997</v>
      </c>
      <c r="AG14" s="2">
        <v>38.066000000000003</v>
      </c>
      <c r="AH14" s="2">
        <v>41.784999999999997</v>
      </c>
      <c r="AI14" s="2">
        <v>47.295000000000002</v>
      </c>
      <c r="AJ14" s="2">
        <v>52.64</v>
      </c>
      <c r="AK14" s="2">
        <v>55.569000000000003</v>
      </c>
      <c r="AL14" s="2">
        <v>55.585999999999999</v>
      </c>
      <c r="AM14" s="2">
        <v>54.8</v>
      </c>
      <c r="AN14" s="2">
        <v>53.771000000000001</v>
      </c>
      <c r="AO14" s="2">
        <v>52.932000000000002</v>
      </c>
      <c r="AP14" s="2">
        <v>50.923999999999999</v>
      </c>
      <c r="AQ14" s="2">
        <v>51.863</v>
      </c>
      <c r="AR14" s="2">
        <v>52.386000000000003</v>
      </c>
      <c r="AS14" s="2">
        <v>53.223999999999997</v>
      </c>
      <c r="AT14" s="2">
        <v>53.371000000000002</v>
      </c>
      <c r="AU14" s="2">
        <v>51.744999999999997</v>
      </c>
      <c r="AV14" s="2">
        <v>51.594000000000001</v>
      </c>
      <c r="AW14" s="2">
        <v>49.68</v>
      </c>
      <c r="AX14" s="2">
        <v>50.204999999999998</v>
      </c>
      <c r="AY14" s="2">
        <v>51.865000000000002</v>
      </c>
      <c r="AZ14" s="2">
        <v>50.542000000000002</v>
      </c>
      <c r="BA14" s="2">
        <v>49.643000000000001</v>
      </c>
      <c r="BB14" s="2">
        <v>47.975999999999999</v>
      </c>
      <c r="BC14" s="2">
        <v>47.097000000000001</v>
      </c>
      <c r="BD14" s="2">
        <v>47.881999999999998</v>
      </c>
      <c r="BE14" s="2">
        <v>48.481000000000002</v>
      </c>
      <c r="BF14" s="2">
        <v>50.491999999999997</v>
      </c>
      <c r="BG14" s="2">
        <v>52.844999999999999</v>
      </c>
      <c r="BH14" s="2">
        <v>60.024000000000001</v>
      </c>
      <c r="BI14" s="2">
        <v>71.033000000000001</v>
      </c>
      <c r="BJ14" s="2">
        <v>80.268000000000001</v>
      </c>
      <c r="BK14" s="2">
        <v>86.244</v>
      </c>
      <c r="BL14" s="2">
        <v>97.352999999999994</v>
      </c>
      <c r="BM14" s="2">
        <v>100</v>
      </c>
      <c r="BN14" s="2">
        <v>108.818</v>
      </c>
      <c r="BO14" s="2">
        <v>119.74299999999999</v>
      </c>
      <c r="BP14" s="2">
        <v>119.643</v>
      </c>
      <c r="BQ14" s="2">
        <v>115.089</v>
      </c>
      <c r="BR14" s="2">
        <v>112.88</v>
      </c>
      <c r="BS14" s="45" t="s">
        <v>489</v>
      </c>
      <c r="BT14" s="40"/>
      <c r="BU14" s="40"/>
    </row>
    <row r="15" spans="1:73" ht="12.75" customHeight="1" x14ac:dyDescent="0.25">
      <c r="A15" s="5" t="s">
        <v>34</v>
      </c>
      <c r="B15" s="5" t="s">
        <v>35</v>
      </c>
      <c r="C15" s="2">
        <v>9.0489999999999995</v>
      </c>
      <c r="D15" s="2">
        <v>10.676</v>
      </c>
      <c r="E15" s="2">
        <v>10.739000000000001</v>
      </c>
      <c r="F15" s="2">
        <v>11</v>
      </c>
      <c r="G15" s="2">
        <v>11.935</v>
      </c>
      <c r="H15" s="2">
        <v>12.09</v>
      </c>
      <c r="I15" s="2">
        <v>12.432</v>
      </c>
      <c r="J15" s="2">
        <v>11.901999999999999</v>
      </c>
      <c r="K15" s="2">
        <v>12.381</v>
      </c>
      <c r="L15" s="2">
        <v>13.436</v>
      </c>
      <c r="M15" s="2">
        <v>13.662000000000001</v>
      </c>
      <c r="N15" s="2">
        <v>13.031000000000001</v>
      </c>
      <c r="O15" s="2">
        <v>13.012</v>
      </c>
      <c r="P15" s="2">
        <v>12.993</v>
      </c>
      <c r="Q15" s="2">
        <v>12.92</v>
      </c>
      <c r="R15" s="2">
        <v>13.016999999999999</v>
      </c>
      <c r="S15" s="2">
        <v>13.052</v>
      </c>
      <c r="T15" s="2">
        <v>13.381</v>
      </c>
      <c r="U15" s="2">
        <v>13.32</v>
      </c>
      <c r="V15" s="2">
        <v>13.708</v>
      </c>
      <c r="W15" s="2">
        <v>13.791</v>
      </c>
      <c r="X15" s="2">
        <v>13.955</v>
      </c>
      <c r="Y15" s="2">
        <v>14.384</v>
      </c>
      <c r="Z15" s="2">
        <v>15.053000000000001</v>
      </c>
      <c r="AA15" s="2">
        <v>15.448</v>
      </c>
      <c r="AB15" s="2">
        <v>15.46</v>
      </c>
      <c r="AC15" s="2">
        <v>17.045000000000002</v>
      </c>
      <c r="AD15" s="2">
        <v>22.376999999999999</v>
      </c>
      <c r="AE15" s="2">
        <v>27.553999999999998</v>
      </c>
      <c r="AF15" s="2">
        <v>29.837</v>
      </c>
      <c r="AG15" s="2">
        <v>34.798000000000002</v>
      </c>
      <c r="AH15" s="2">
        <v>41.451999999999998</v>
      </c>
      <c r="AI15" s="2">
        <v>49.55</v>
      </c>
      <c r="AJ15" s="2">
        <v>54.32</v>
      </c>
      <c r="AK15" s="2">
        <v>71.849000000000004</v>
      </c>
      <c r="AL15" s="2">
        <v>80.879000000000005</v>
      </c>
      <c r="AM15" s="2">
        <v>68.072999999999993</v>
      </c>
      <c r="AN15" s="2">
        <v>63.604999999999997</v>
      </c>
      <c r="AO15" s="2">
        <v>63.085000000000001</v>
      </c>
      <c r="AP15" s="2">
        <v>57.603000000000002</v>
      </c>
      <c r="AQ15" s="2">
        <v>51.301000000000002</v>
      </c>
      <c r="AR15" s="2">
        <v>54.814999999999998</v>
      </c>
      <c r="AS15" s="2">
        <v>57.406999999999996</v>
      </c>
      <c r="AT15" s="2">
        <v>60.14</v>
      </c>
      <c r="AU15" s="2">
        <v>61.756999999999998</v>
      </c>
      <c r="AV15" s="2">
        <v>57.779000000000003</v>
      </c>
      <c r="AW15" s="2">
        <v>53.14</v>
      </c>
      <c r="AX15" s="2">
        <v>54.075000000000003</v>
      </c>
      <c r="AY15" s="2">
        <v>57.631</v>
      </c>
      <c r="AZ15" s="2">
        <v>61.530999999999999</v>
      </c>
      <c r="BA15" s="2">
        <v>65.83</v>
      </c>
      <c r="BB15" s="2">
        <v>71.453999999999994</v>
      </c>
      <c r="BC15" s="2">
        <v>63.609000000000002</v>
      </c>
      <c r="BD15" s="2">
        <v>60.156999999999996</v>
      </c>
      <c r="BE15" s="2">
        <v>61.683999999999997</v>
      </c>
      <c r="BF15" s="2">
        <v>65.804000000000002</v>
      </c>
      <c r="BG15" s="2">
        <v>69.494</v>
      </c>
      <c r="BH15" s="2">
        <v>74.736999999999995</v>
      </c>
      <c r="BI15" s="2">
        <v>88.313999999999993</v>
      </c>
      <c r="BJ15" s="2">
        <v>99.447000000000003</v>
      </c>
      <c r="BK15" s="2">
        <v>103.917</v>
      </c>
      <c r="BL15" s="2">
        <v>108.00700000000001</v>
      </c>
      <c r="BM15" s="2">
        <v>100</v>
      </c>
      <c r="BN15" s="2">
        <v>99.381</v>
      </c>
      <c r="BO15" s="2">
        <v>104.858</v>
      </c>
      <c r="BP15" s="2">
        <v>109.214</v>
      </c>
      <c r="BQ15" s="2">
        <v>110.735</v>
      </c>
      <c r="BR15" s="2">
        <v>110.69799999999999</v>
      </c>
      <c r="BS15" s="45" t="s">
        <v>490</v>
      </c>
      <c r="BT15" s="40"/>
      <c r="BU15" s="40"/>
    </row>
    <row r="16" spans="1:73" ht="12.75" customHeight="1" x14ac:dyDescent="0.25">
      <c r="A16" s="5" t="s">
        <v>36</v>
      </c>
      <c r="B16" s="6" t="s">
        <v>37</v>
      </c>
      <c r="C16" s="2">
        <v>6.5659999999999998</v>
      </c>
      <c r="D16" s="2">
        <v>6.7880000000000003</v>
      </c>
      <c r="E16" s="2">
        <v>6.931</v>
      </c>
      <c r="F16" s="2">
        <v>7.0019999999999998</v>
      </c>
      <c r="G16" s="2">
        <v>7.3310000000000004</v>
      </c>
      <c r="H16" s="2">
        <v>7.6529999999999996</v>
      </c>
      <c r="I16" s="2">
        <v>7.9409999999999998</v>
      </c>
      <c r="J16" s="2">
        <v>8.173</v>
      </c>
      <c r="K16" s="2">
        <v>8.4960000000000004</v>
      </c>
      <c r="L16" s="2">
        <v>8.7200000000000006</v>
      </c>
      <c r="M16" s="2">
        <v>8.9559999999999995</v>
      </c>
      <c r="N16" s="2">
        <v>9.2959999999999994</v>
      </c>
      <c r="O16" s="2">
        <v>9.548</v>
      </c>
      <c r="P16" s="2">
        <v>9.923</v>
      </c>
      <c r="Q16" s="2">
        <v>10.084</v>
      </c>
      <c r="R16" s="2">
        <v>10.15</v>
      </c>
      <c r="S16" s="2">
        <v>10.284000000000001</v>
      </c>
      <c r="T16" s="2">
        <v>10.326000000000001</v>
      </c>
      <c r="U16" s="2">
        <v>10.435</v>
      </c>
      <c r="V16" s="2">
        <v>10.523</v>
      </c>
      <c r="W16" s="2">
        <v>10.641999999999999</v>
      </c>
      <c r="X16" s="2">
        <v>10.84</v>
      </c>
      <c r="Y16" s="2">
        <v>11.17</v>
      </c>
      <c r="Z16" s="2">
        <v>11.731999999999999</v>
      </c>
      <c r="AA16" s="2">
        <v>12.632</v>
      </c>
      <c r="AB16" s="2">
        <v>13.337999999999999</v>
      </c>
      <c r="AC16" s="2">
        <v>14.135999999999999</v>
      </c>
      <c r="AD16" s="2">
        <v>16.722999999999999</v>
      </c>
      <c r="AE16" s="2">
        <v>19.88</v>
      </c>
      <c r="AF16" s="2">
        <v>22.497</v>
      </c>
      <c r="AG16" s="2">
        <v>25.579000000000001</v>
      </c>
      <c r="AH16" s="2">
        <v>27.896000000000001</v>
      </c>
      <c r="AI16" s="2">
        <v>30.943999999999999</v>
      </c>
      <c r="AJ16" s="2">
        <v>36.595999999999997</v>
      </c>
      <c r="AK16" s="2">
        <v>42.066000000000003</v>
      </c>
      <c r="AL16" s="2">
        <v>47.387</v>
      </c>
      <c r="AM16" s="2">
        <v>50.933999999999997</v>
      </c>
      <c r="AN16" s="2">
        <v>52.634999999999998</v>
      </c>
      <c r="AO16" s="2">
        <v>53.395000000000003</v>
      </c>
      <c r="AP16" s="2">
        <v>52.290999999999997</v>
      </c>
      <c r="AQ16" s="2">
        <v>51.634999999999998</v>
      </c>
      <c r="AR16" s="2">
        <v>52.445999999999998</v>
      </c>
      <c r="AS16" s="2">
        <v>54.222000000000001</v>
      </c>
      <c r="AT16" s="2">
        <v>55.661999999999999</v>
      </c>
      <c r="AU16" s="2">
        <v>58.09</v>
      </c>
      <c r="AV16" s="2">
        <v>59.39</v>
      </c>
      <c r="AW16" s="2">
        <v>61.158000000000001</v>
      </c>
      <c r="AX16" s="2">
        <v>62.106999999999999</v>
      </c>
      <c r="AY16" s="2">
        <v>62.834000000000003</v>
      </c>
      <c r="AZ16" s="2">
        <v>64.546999999999997</v>
      </c>
      <c r="BA16" s="2">
        <v>65.611999999999995</v>
      </c>
      <c r="BB16" s="2">
        <v>63.813000000000002</v>
      </c>
      <c r="BC16" s="2">
        <v>62.829000000000001</v>
      </c>
      <c r="BD16" s="2">
        <v>67.665000000000006</v>
      </c>
      <c r="BE16" s="2">
        <v>74.263999999999996</v>
      </c>
      <c r="BF16" s="2">
        <v>70.387</v>
      </c>
      <c r="BG16" s="2">
        <v>78.448999999999998</v>
      </c>
      <c r="BH16" s="2">
        <v>82.739000000000004</v>
      </c>
      <c r="BI16" s="2">
        <v>92.268000000000001</v>
      </c>
      <c r="BJ16" s="2">
        <v>97.177000000000007</v>
      </c>
      <c r="BK16" s="2">
        <v>99.122</v>
      </c>
      <c r="BL16" s="2">
        <v>106.962</v>
      </c>
      <c r="BM16" s="2">
        <v>100</v>
      </c>
      <c r="BN16" s="2">
        <v>102.333</v>
      </c>
      <c r="BO16" s="2">
        <v>103.988</v>
      </c>
      <c r="BP16" s="2">
        <v>99.622</v>
      </c>
      <c r="BQ16" s="2">
        <v>103.72199999999999</v>
      </c>
      <c r="BR16" s="2">
        <v>110.608</v>
      </c>
      <c r="BS16" s="45">
        <v>109.553</v>
      </c>
      <c r="BT16" s="40"/>
      <c r="BU16" s="40"/>
    </row>
    <row r="17" spans="1:73" ht="12.75" customHeight="1" x14ac:dyDescent="0.25">
      <c r="A17" s="5" t="s">
        <v>38</v>
      </c>
      <c r="B17" s="6" t="s">
        <v>39</v>
      </c>
      <c r="C17" s="2">
        <v>7.7720000000000002</v>
      </c>
      <c r="D17" s="2">
        <v>8.6210000000000004</v>
      </c>
      <c r="E17" s="2">
        <v>8.6199999999999992</v>
      </c>
      <c r="F17" s="2">
        <v>8.843</v>
      </c>
      <c r="G17" s="2">
        <v>9.5809999999999995</v>
      </c>
      <c r="H17" s="2">
        <v>9.8469999999999995</v>
      </c>
      <c r="I17" s="2">
        <v>9.9269999999999996</v>
      </c>
      <c r="J17" s="2">
        <v>9.8610000000000007</v>
      </c>
      <c r="K17" s="2">
        <v>10.035</v>
      </c>
      <c r="L17" s="2">
        <v>10.536</v>
      </c>
      <c r="M17" s="2">
        <v>10.781000000000001</v>
      </c>
      <c r="N17" s="2">
        <v>10.795</v>
      </c>
      <c r="O17" s="2">
        <v>10.881</v>
      </c>
      <c r="P17" s="2">
        <v>10.861000000000001</v>
      </c>
      <c r="Q17" s="2">
        <v>10.938000000000001</v>
      </c>
      <c r="R17" s="2">
        <v>11.012</v>
      </c>
      <c r="S17" s="2">
        <v>11.074</v>
      </c>
      <c r="T17" s="2">
        <v>11.273999999999999</v>
      </c>
      <c r="U17" s="2">
        <v>11.427</v>
      </c>
      <c r="V17" s="2">
        <v>11.88</v>
      </c>
      <c r="W17" s="2">
        <v>12.289</v>
      </c>
      <c r="X17" s="2">
        <v>12.859</v>
      </c>
      <c r="Y17" s="2">
        <v>13.845000000000001</v>
      </c>
      <c r="Z17" s="2">
        <v>14.755000000000001</v>
      </c>
      <c r="AA17" s="2">
        <v>15.769</v>
      </c>
      <c r="AB17" s="2">
        <v>16.672999999999998</v>
      </c>
      <c r="AC17" s="2">
        <v>18.100000000000001</v>
      </c>
      <c r="AD17" s="2">
        <v>20.63</v>
      </c>
      <c r="AE17" s="2">
        <v>22.632999999999999</v>
      </c>
      <c r="AF17" s="2">
        <v>23.716000000000001</v>
      </c>
      <c r="AG17" s="2">
        <v>25.524000000000001</v>
      </c>
      <c r="AH17" s="2">
        <v>28.292999999999999</v>
      </c>
      <c r="AI17" s="2">
        <v>31.587</v>
      </c>
      <c r="AJ17" s="2">
        <v>35.100999999999999</v>
      </c>
      <c r="AK17" s="2">
        <v>37.790999999999997</v>
      </c>
      <c r="AL17" s="2">
        <v>39.194000000000003</v>
      </c>
      <c r="AM17" s="2">
        <v>39.878</v>
      </c>
      <c r="AN17" s="2">
        <v>41.11</v>
      </c>
      <c r="AO17" s="2">
        <v>42.058</v>
      </c>
      <c r="AP17" s="2">
        <v>43.377000000000002</v>
      </c>
      <c r="AQ17" s="2">
        <v>44.878999999999998</v>
      </c>
      <c r="AR17" s="2">
        <v>46.683</v>
      </c>
      <c r="AS17" s="2">
        <v>48.646000000000001</v>
      </c>
      <c r="AT17" s="2">
        <v>50.279000000000003</v>
      </c>
      <c r="AU17" s="2">
        <v>50.906999999999996</v>
      </c>
      <c r="AV17" s="2">
        <v>51.613</v>
      </c>
      <c r="AW17" s="2">
        <v>53.350999999999999</v>
      </c>
      <c r="AX17" s="2">
        <v>55.353999999999999</v>
      </c>
      <c r="AY17" s="2">
        <v>57.52</v>
      </c>
      <c r="AZ17" s="2">
        <v>58.710999999999999</v>
      </c>
      <c r="BA17" s="2">
        <v>60.652000000000001</v>
      </c>
      <c r="BB17" s="2">
        <v>62.652999999999999</v>
      </c>
      <c r="BC17" s="2">
        <v>65.070999999999998</v>
      </c>
      <c r="BD17" s="2">
        <v>67.81</v>
      </c>
      <c r="BE17" s="2">
        <v>70.459000000000003</v>
      </c>
      <c r="BF17" s="2">
        <v>72.394999999999996</v>
      </c>
      <c r="BG17" s="2">
        <v>74.997</v>
      </c>
      <c r="BH17" s="2">
        <v>80.28</v>
      </c>
      <c r="BI17" s="2">
        <v>86.962000000000003</v>
      </c>
      <c r="BJ17" s="2">
        <v>93.573999999999998</v>
      </c>
      <c r="BK17" s="2">
        <v>97.831999999999994</v>
      </c>
      <c r="BL17" s="2">
        <v>100.73399999999999</v>
      </c>
      <c r="BM17" s="2">
        <v>100</v>
      </c>
      <c r="BN17" s="2">
        <v>100.033</v>
      </c>
      <c r="BO17" s="2">
        <v>103.1</v>
      </c>
      <c r="BP17" s="2">
        <v>105.709</v>
      </c>
      <c r="BQ17" s="2">
        <v>108.61199999999999</v>
      </c>
      <c r="BR17" s="2">
        <v>112.407</v>
      </c>
      <c r="BS17" s="45">
        <v>113.54600000000001</v>
      </c>
      <c r="BT17" s="40"/>
      <c r="BU17" s="40"/>
    </row>
    <row r="18" spans="1:73" ht="12.75" customHeight="1" x14ac:dyDescent="0.25">
      <c r="A18" s="5" t="s">
        <v>40</v>
      </c>
      <c r="B18" s="6" t="s">
        <v>41</v>
      </c>
      <c r="C18" s="2">
        <v>18.315999999999999</v>
      </c>
      <c r="D18" s="2">
        <v>19.581</v>
      </c>
      <c r="E18" s="2">
        <v>19.141999999999999</v>
      </c>
      <c r="F18" s="2">
        <v>19.869</v>
      </c>
      <c r="G18" s="2">
        <v>22.137</v>
      </c>
      <c r="H18" s="2">
        <v>21.914999999999999</v>
      </c>
      <c r="I18" s="2">
        <v>21.901</v>
      </c>
      <c r="J18" s="2">
        <v>21.992999999999999</v>
      </c>
      <c r="K18" s="2">
        <v>22.332999999999998</v>
      </c>
      <c r="L18" s="2">
        <v>23.282</v>
      </c>
      <c r="M18" s="2">
        <v>23.995999999999999</v>
      </c>
      <c r="N18" s="2">
        <v>24.245000000000001</v>
      </c>
      <c r="O18" s="2">
        <v>24.777999999999999</v>
      </c>
      <c r="P18" s="2">
        <v>24.899000000000001</v>
      </c>
      <c r="Q18" s="2">
        <v>24.867999999999999</v>
      </c>
      <c r="R18" s="2">
        <v>24.946000000000002</v>
      </c>
      <c r="S18" s="2">
        <v>24.93</v>
      </c>
      <c r="T18" s="2">
        <v>25.071000000000002</v>
      </c>
      <c r="U18" s="2">
        <v>25.41</v>
      </c>
      <c r="V18" s="2">
        <v>26.06</v>
      </c>
      <c r="W18" s="2">
        <v>26.381</v>
      </c>
      <c r="X18" s="2">
        <v>27.023</v>
      </c>
      <c r="Y18" s="2">
        <v>27.89</v>
      </c>
      <c r="Z18" s="2">
        <v>28.753</v>
      </c>
      <c r="AA18" s="2">
        <v>29.352</v>
      </c>
      <c r="AB18" s="2">
        <v>30.126999999999999</v>
      </c>
      <c r="AC18" s="2">
        <v>32.271999999999998</v>
      </c>
      <c r="AD18" s="2">
        <v>37.703000000000003</v>
      </c>
      <c r="AE18" s="2">
        <v>41.89</v>
      </c>
      <c r="AF18" s="2">
        <v>43.817</v>
      </c>
      <c r="AG18" s="2">
        <v>46.476999999999997</v>
      </c>
      <c r="AH18" s="2">
        <v>49.627000000000002</v>
      </c>
      <c r="AI18" s="2">
        <v>55.142000000000003</v>
      </c>
      <c r="AJ18" s="2">
        <v>62.567999999999998</v>
      </c>
      <c r="AK18" s="2">
        <v>68.057000000000002</v>
      </c>
      <c r="AL18" s="2">
        <v>69.762</v>
      </c>
      <c r="AM18" s="2">
        <v>70.260000000000005</v>
      </c>
      <c r="AN18" s="2">
        <v>71.832999999999998</v>
      </c>
      <c r="AO18" s="2">
        <v>71.688000000000002</v>
      </c>
      <c r="AP18" s="2">
        <v>70.185000000000002</v>
      </c>
      <c r="AQ18" s="2">
        <v>71.676000000000002</v>
      </c>
      <c r="AR18" s="2">
        <v>74.611000000000004</v>
      </c>
      <c r="AS18" s="2">
        <v>77.700999999999993</v>
      </c>
      <c r="AT18" s="2">
        <v>79.668999999999997</v>
      </c>
      <c r="AU18" s="2">
        <v>80.091999999999999</v>
      </c>
      <c r="AV18" s="2">
        <v>80.531999999999996</v>
      </c>
      <c r="AW18" s="2">
        <v>81.227000000000004</v>
      </c>
      <c r="AX18" s="2">
        <v>82.269000000000005</v>
      </c>
      <c r="AY18" s="2">
        <v>84.817999999999998</v>
      </c>
      <c r="AZ18" s="2">
        <v>84.816999999999993</v>
      </c>
      <c r="BA18" s="2">
        <v>84.132999999999996</v>
      </c>
      <c r="BB18" s="2">
        <v>81.683000000000007</v>
      </c>
      <c r="BC18" s="2">
        <v>81.168999999999997</v>
      </c>
      <c r="BD18" s="2">
        <v>82.977000000000004</v>
      </c>
      <c r="BE18" s="2">
        <v>82.016999999999996</v>
      </c>
      <c r="BF18" s="2">
        <v>81.173000000000002</v>
      </c>
      <c r="BG18" s="2">
        <v>82.975999999999999</v>
      </c>
      <c r="BH18" s="2">
        <v>86.917000000000002</v>
      </c>
      <c r="BI18" s="2">
        <v>92.04</v>
      </c>
      <c r="BJ18" s="2">
        <v>96.081000000000003</v>
      </c>
      <c r="BK18" s="2">
        <v>99.248000000000005</v>
      </c>
      <c r="BL18" s="2">
        <v>106.99299999999999</v>
      </c>
      <c r="BM18" s="2">
        <v>100</v>
      </c>
      <c r="BN18" s="2">
        <v>105.82899999999999</v>
      </c>
      <c r="BO18" s="2">
        <v>114.605</v>
      </c>
      <c r="BP18" s="2">
        <v>115.96599999999999</v>
      </c>
      <c r="BQ18" s="2">
        <v>116.139</v>
      </c>
      <c r="BR18" s="2">
        <v>116.946</v>
      </c>
      <c r="BS18" s="45">
        <v>109.441</v>
      </c>
      <c r="BT18" s="40"/>
      <c r="BU18" s="40"/>
    </row>
    <row r="19" spans="1:73" ht="12.75" customHeight="1" x14ac:dyDescent="0.25">
      <c r="A19" s="5" t="s">
        <v>42</v>
      </c>
      <c r="B19" s="5" t="s">
        <v>43</v>
      </c>
      <c r="C19" s="2">
        <v>19.981000000000002</v>
      </c>
      <c r="D19" s="2">
        <v>21.728000000000002</v>
      </c>
      <c r="E19" s="2">
        <v>22.317</v>
      </c>
      <c r="F19" s="2">
        <v>23.486000000000001</v>
      </c>
      <c r="G19" s="2">
        <v>25.722999999999999</v>
      </c>
      <c r="H19" s="2">
        <v>26.248000000000001</v>
      </c>
      <c r="I19" s="2">
        <v>26.911999999999999</v>
      </c>
      <c r="J19" s="2">
        <v>26.905000000000001</v>
      </c>
      <c r="K19" s="2">
        <v>28.138999999999999</v>
      </c>
      <c r="L19" s="2">
        <v>30.056000000000001</v>
      </c>
      <c r="M19" s="2">
        <v>31.106000000000002</v>
      </c>
      <c r="N19" s="2">
        <v>31.292000000000002</v>
      </c>
      <c r="O19" s="2">
        <v>32.712000000000003</v>
      </c>
      <c r="P19" s="2">
        <v>32.953000000000003</v>
      </c>
      <c r="Q19" s="2">
        <v>32.872</v>
      </c>
      <c r="R19" s="2">
        <v>32.92</v>
      </c>
      <c r="S19" s="2">
        <v>32.927</v>
      </c>
      <c r="T19" s="2">
        <v>33.225999999999999</v>
      </c>
      <c r="U19" s="2">
        <v>33.536999999999999</v>
      </c>
      <c r="V19" s="2">
        <v>34.210999999999999</v>
      </c>
      <c r="W19" s="2">
        <v>34.795999999999999</v>
      </c>
      <c r="X19" s="2">
        <v>35.814999999999998</v>
      </c>
      <c r="Y19" s="2">
        <v>37.061</v>
      </c>
      <c r="Z19" s="2">
        <v>38.207999999999998</v>
      </c>
      <c r="AA19" s="2">
        <v>39.051000000000002</v>
      </c>
      <c r="AB19" s="2">
        <v>39.734999999999999</v>
      </c>
      <c r="AC19" s="2">
        <v>41.442999999999998</v>
      </c>
      <c r="AD19" s="2">
        <v>47.448</v>
      </c>
      <c r="AE19" s="2">
        <v>53.073</v>
      </c>
      <c r="AF19" s="2">
        <v>56.21</v>
      </c>
      <c r="AG19" s="2">
        <v>59.997999999999998</v>
      </c>
      <c r="AH19" s="2">
        <v>64.438999999999993</v>
      </c>
      <c r="AI19" s="2">
        <v>70.239000000000004</v>
      </c>
      <c r="AJ19" s="2">
        <v>76.885999999999996</v>
      </c>
      <c r="AK19" s="2">
        <v>83.108999999999995</v>
      </c>
      <c r="AL19" s="2">
        <v>86.84</v>
      </c>
      <c r="AM19" s="2">
        <v>88.53</v>
      </c>
      <c r="AN19" s="2">
        <v>90.302000000000007</v>
      </c>
      <c r="AO19" s="2">
        <v>90.513000000000005</v>
      </c>
      <c r="AP19" s="2">
        <v>90.48</v>
      </c>
      <c r="AQ19" s="2">
        <v>91.617999999999995</v>
      </c>
      <c r="AR19" s="2">
        <v>94.581999999999994</v>
      </c>
      <c r="AS19" s="2">
        <v>97.468000000000004</v>
      </c>
      <c r="AT19" s="2">
        <v>98.527000000000001</v>
      </c>
      <c r="AU19" s="2">
        <v>99.51</v>
      </c>
      <c r="AV19" s="2">
        <v>100.148</v>
      </c>
      <c r="AW19" s="2">
        <v>101.30200000000001</v>
      </c>
      <c r="AX19" s="2">
        <v>102.84699999999999</v>
      </c>
      <c r="AY19" s="2">
        <v>103.771</v>
      </c>
      <c r="AZ19" s="2">
        <v>101.889</v>
      </c>
      <c r="BA19" s="2">
        <v>100.526</v>
      </c>
      <c r="BB19" s="2">
        <v>97.090999999999994</v>
      </c>
      <c r="BC19" s="2">
        <v>94.759</v>
      </c>
      <c r="BD19" s="2">
        <v>93.341999999999999</v>
      </c>
      <c r="BE19" s="2">
        <v>91.049000000000007</v>
      </c>
      <c r="BF19" s="2">
        <v>90.147000000000006</v>
      </c>
      <c r="BG19" s="2">
        <v>89.899000000000001</v>
      </c>
      <c r="BH19" s="2">
        <v>92.676000000000002</v>
      </c>
      <c r="BI19" s="2">
        <v>94.99</v>
      </c>
      <c r="BJ19" s="2">
        <v>97.462999999999994</v>
      </c>
      <c r="BK19" s="2">
        <v>98.807000000000002</v>
      </c>
      <c r="BL19" s="2">
        <v>101.599</v>
      </c>
      <c r="BM19" s="2">
        <v>100</v>
      </c>
      <c r="BN19" s="2">
        <v>101.71299999999999</v>
      </c>
      <c r="BO19" s="2">
        <v>104.261</v>
      </c>
      <c r="BP19" s="2">
        <v>105.13200000000001</v>
      </c>
      <c r="BQ19" s="2">
        <v>105.623</v>
      </c>
      <c r="BR19" s="2">
        <v>106.9</v>
      </c>
      <c r="BS19" s="45">
        <v>106.66800000000001</v>
      </c>
      <c r="BT19" s="40"/>
      <c r="BU19" s="40"/>
    </row>
    <row r="20" spans="1:73" ht="12.75" customHeight="1" x14ac:dyDescent="0.25">
      <c r="A20" s="5" t="s">
        <v>44</v>
      </c>
      <c r="B20" s="5" t="s">
        <v>45</v>
      </c>
      <c r="C20" s="2">
        <v>15.632999999999999</v>
      </c>
      <c r="D20" s="2">
        <v>17.814</v>
      </c>
      <c r="E20" s="2">
        <v>16.585999999999999</v>
      </c>
      <c r="F20" s="2">
        <v>18.837</v>
      </c>
      <c r="G20" s="2">
        <v>20.638999999999999</v>
      </c>
      <c r="H20" s="2">
        <v>20.093</v>
      </c>
      <c r="I20" s="2">
        <v>20.074000000000002</v>
      </c>
      <c r="J20" s="2">
        <v>19.797000000000001</v>
      </c>
      <c r="K20" s="2">
        <v>20.443999999999999</v>
      </c>
      <c r="L20" s="2">
        <v>20.818000000000001</v>
      </c>
      <c r="M20" s="2">
        <v>19.908000000000001</v>
      </c>
      <c r="N20" s="2">
        <v>19.545000000000002</v>
      </c>
      <c r="O20" s="2">
        <v>20.815999999999999</v>
      </c>
      <c r="P20" s="2">
        <v>20.146999999999998</v>
      </c>
      <c r="Q20" s="2">
        <v>19.434999999999999</v>
      </c>
      <c r="R20" s="2">
        <v>19.667000000000002</v>
      </c>
      <c r="S20" s="2">
        <v>19.992000000000001</v>
      </c>
      <c r="T20" s="2">
        <v>20.338999999999999</v>
      </c>
      <c r="U20" s="2">
        <v>20.559000000000001</v>
      </c>
      <c r="V20" s="2">
        <v>21.489000000000001</v>
      </c>
      <c r="W20" s="2">
        <v>21.277999999999999</v>
      </c>
      <c r="X20" s="2">
        <v>23.817</v>
      </c>
      <c r="Y20" s="2">
        <v>26.443999999999999</v>
      </c>
      <c r="Z20" s="2">
        <v>24.001000000000001</v>
      </c>
      <c r="AA20" s="2">
        <v>26.933</v>
      </c>
      <c r="AB20" s="2">
        <v>29.466000000000001</v>
      </c>
      <c r="AC20" s="2">
        <v>35.139000000000003</v>
      </c>
      <c r="AD20" s="2">
        <v>36.898000000000003</v>
      </c>
      <c r="AE20" s="2">
        <v>36.468000000000004</v>
      </c>
      <c r="AF20" s="2">
        <v>41.344999999999999</v>
      </c>
      <c r="AG20" s="2">
        <v>47.335000000000001</v>
      </c>
      <c r="AH20" s="2">
        <v>54.686999999999998</v>
      </c>
      <c r="AI20" s="2">
        <v>59.097000000000001</v>
      </c>
      <c r="AJ20" s="2">
        <v>58.286000000000001</v>
      </c>
      <c r="AK20" s="2">
        <v>59.749000000000002</v>
      </c>
      <c r="AL20" s="2">
        <v>59.09</v>
      </c>
      <c r="AM20" s="2">
        <v>63.11</v>
      </c>
      <c r="AN20" s="2">
        <v>63.304000000000002</v>
      </c>
      <c r="AO20" s="2">
        <v>62.823999999999998</v>
      </c>
      <c r="AP20" s="2">
        <v>63.646000000000001</v>
      </c>
      <c r="AQ20" s="2">
        <v>65.995000000000005</v>
      </c>
      <c r="AR20" s="2">
        <v>67.870999999999995</v>
      </c>
      <c r="AS20" s="2">
        <v>71.231999999999999</v>
      </c>
      <c r="AT20" s="2">
        <v>71.762</v>
      </c>
      <c r="AU20" s="2">
        <v>73.322000000000003</v>
      </c>
      <c r="AV20" s="2">
        <v>80.028999999999996</v>
      </c>
      <c r="AW20" s="2">
        <v>91.766999999999996</v>
      </c>
      <c r="AX20" s="2">
        <v>95.45</v>
      </c>
      <c r="AY20" s="2">
        <v>94.751000000000005</v>
      </c>
      <c r="AZ20" s="2">
        <v>94.873000000000005</v>
      </c>
      <c r="BA20" s="2">
        <v>98.292000000000002</v>
      </c>
      <c r="BB20" s="2">
        <v>96.444000000000003</v>
      </c>
      <c r="BC20" s="2">
        <v>99.953999999999994</v>
      </c>
      <c r="BD20" s="2">
        <v>97.296999999999997</v>
      </c>
      <c r="BE20" s="2">
        <v>95.852000000000004</v>
      </c>
      <c r="BF20" s="2">
        <v>95.311999999999998</v>
      </c>
      <c r="BG20" s="2">
        <v>98.308999999999997</v>
      </c>
      <c r="BH20" s="2">
        <v>109.465</v>
      </c>
      <c r="BI20" s="2">
        <v>110.23399999999999</v>
      </c>
      <c r="BJ20" s="2">
        <v>108.645</v>
      </c>
      <c r="BK20" s="2">
        <v>105.46599999999999</v>
      </c>
      <c r="BL20" s="2">
        <v>105.55800000000001</v>
      </c>
      <c r="BM20" s="2">
        <v>100</v>
      </c>
      <c r="BN20" s="2">
        <v>105.833</v>
      </c>
      <c r="BO20" s="2">
        <v>105.78</v>
      </c>
      <c r="BP20" s="2">
        <v>108.90900000000001</v>
      </c>
      <c r="BQ20" s="2">
        <v>116.63200000000001</v>
      </c>
      <c r="BR20" s="2">
        <v>124.199</v>
      </c>
      <c r="BS20" s="45" t="s">
        <v>491</v>
      </c>
      <c r="BT20" s="40"/>
      <c r="BU20" s="40"/>
    </row>
    <row r="21" spans="1:73" ht="12.75" customHeight="1" x14ac:dyDescent="0.25">
      <c r="A21" s="5" t="s">
        <v>46</v>
      </c>
      <c r="B21" s="5" t="s">
        <v>47</v>
      </c>
      <c r="C21" s="2">
        <v>10.997</v>
      </c>
      <c r="D21" s="2">
        <v>11.968999999999999</v>
      </c>
      <c r="E21" s="2">
        <v>12.615</v>
      </c>
      <c r="F21" s="2">
        <v>13.012</v>
      </c>
      <c r="G21" s="2">
        <v>13.872999999999999</v>
      </c>
      <c r="H21" s="2">
        <v>14.08</v>
      </c>
      <c r="I21" s="2">
        <v>14.598000000000001</v>
      </c>
      <c r="J21" s="2">
        <v>15.032999999999999</v>
      </c>
      <c r="K21" s="2">
        <v>15.518000000000001</v>
      </c>
      <c r="L21" s="2">
        <v>16.291</v>
      </c>
      <c r="M21" s="2">
        <v>16.928000000000001</v>
      </c>
      <c r="N21" s="2">
        <v>17.303999999999998</v>
      </c>
      <c r="O21" s="2">
        <v>17.576000000000001</v>
      </c>
      <c r="P21" s="2">
        <v>17.678000000000001</v>
      </c>
      <c r="Q21" s="2">
        <v>17.561</v>
      </c>
      <c r="R21" s="2">
        <v>17.558</v>
      </c>
      <c r="S21" s="2">
        <v>17.456</v>
      </c>
      <c r="T21" s="2">
        <v>17.513000000000002</v>
      </c>
      <c r="U21" s="2">
        <v>17.587</v>
      </c>
      <c r="V21" s="2">
        <v>17.738</v>
      </c>
      <c r="W21" s="2">
        <v>18.087</v>
      </c>
      <c r="X21" s="2">
        <v>18.957999999999998</v>
      </c>
      <c r="Y21" s="2">
        <v>19.731000000000002</v>
      </c>
      <c r="Z21" s="2">
        <v>20.617000000000001</v>
      </c>
      <c r="AA21" s="2">
        <v>22.001000000000001</v>
      </c>
      <c r="AB21" s="2">
        <v>22.45</v>
      </c>
      <c r="AC21" s="2">
        <v>23.59</v>
      </c>
      <c r="AD21" s="2">
        <v>26.69</v>
      </c>
      <c r="AE21" s="2">
        <v>30.501000000000001</v>
      </c>
      <c r="AF21" s="2">
        <v>32.841999999999999</v>
      </c>
      <c r="AG21" s="2">
        <v>35.484000000000002</v>
      </c>
      <c r="AH21" s="2">
        <v>39.148000000000003</v>
      </c>
      <c r="AI21" s="2">
        <v>43.182000000000002</v>
      </c>
      <c r="AJ21" s="2">
        <v>48.168999999999997</v>
      </c>
      <c r="AK21" s="2">
        <v>52.255000000000003</v>
      </c>
      <c r="AL21" s="2">
        <v>54.878</v>
      </c>
      <c r="AM21" s="2">
        <v>56.08</v>
      </c>
      <c r="AN21" s="2">
        <v>57.784999999999997</v>
      </c>
      <c r="AO21" s="2">
        <v>59.064</v>
      </c>
      <c r="AP21" s="2">
        <v>59.835000000000001</v>
      </c>
      <c r="AQ21" s="2">
        <v>60.09</v>
      </c>
      <c r="AR21" s="2">
        <v>60.895000000000003</v>
      </c>
      <c r="AS21" s="2">
        <v>62.057000000000002</v>
      </c>
      <c r="AT21" s="2">
        <v>63.128999999999998</v>
      </c>
      <c r="AU21" s="2">
        <v>64.224999999999994</v>
      </c>
      <c r="AV21" s="2">
        <v>64.516999999999996</v>
      </c>
      <c r="AW21" s="2">
        <v>66.048000000000002</v>
      </c>
      <c r="AX21" s="2">
        <v>68.549000000000007</v>
      </c>
      <c r="AY21" s="2">
        <v>71.405000000000001</v>
      </c>
      <c r="AZ21" s="2">
        <v>72.361000000000004</v>
      </c>
      <c r="BA21" s="2">
        <v>73.323999999999998</v>
      </c>
      <c r="BB21" s="2">
        <v>74.344999999999999</v>
      </c>
      <c r="BC21" s="2">
        <v>76.257999999999996</v>
      </c>
      <c r="BD21" s="2">
        <v>77.343999999999994</v>
      </c>
      <c r="BE21" s="2">
        <v>77.733000000000004</v>
      </c>
      <c r="BF21" s="2">
        <v>78.474999999999994</v>
      </c>
      <c r="BG21" s="2">
        <v>78.905000000000001</v>
      </c>
      <c r="BH21" s="2">
        <v>81.531000000000006</v>
      </c>
      <c r="BI21" s="2">
        <v>87.284000000000006</v>
      </c>
      <c r="BJ21" s="2">
        <v>94.254000000000005</v>
      </c>
      <c r="BK21" s="2">
        <v>96.171000000000006</v>
      </c>
      <c r="BL21" s="2">
        <v>98.138000000000005</v>
      </c>
      <c r="BM21" s="2">
        <v>100</v>
      </c>
      <c r="BN21" s="2">
        <v>99.475999999999999</v>
      </c>
      <c r="BO21" s="2">
        <v>100.643</v>
      </c>
      <c r="BP21" s="2">
        <v>103.13</v>
      </c>
      <c r="BQ21" s="2">
        <v>106.02200000000001</v>
      </c>
      <c r="BR21" s="2">
        <v>109.16200000000001</v>
      </c>
      <c r="BS21" s="45" t="s">
        <v>492</v>
      </c>
      <c r="BT21" s="40"/>
      <c r="BU21" s="40"/>
    </row>
    <row r="22" spans="1:73" ht="12.75" customHeight="1" x14ac:dyDescent="0.25">
      <c r="A22" s="5" t="s">
        <v>48</v>
      </c>
      <c r="B22" s="5" t="s">
        <v>49</v>
      </c>
      <c r="C22" s="2">
        <v>9.3770000000000007</v>
      </c>
      <c r="D22" s="2">
        <v>10.664</v>
      </c>
      <c r="E22" s="2">
        <v>10.946999999999999</v>
      </c>
      <c r="F22" s="2">
        <v>11.587999999999999</v>
      </c>
      <c r="G22" s="2">
        <v>12.602</v>
      </c>
      <c r="H22" s="2">
        <v>12.859</v>
      </c>
      <c r="I22" s="2">
        <v>13.427</v>
      </c>
      <c r="J22" s="2">
        <v>13.911</v>
      </c>
      <c r="K22" s="2">
        <v>14.831</v>
      </c>
      <c r="L22" s="2">
        <v>16.120999999999999</v>
      </c>
      <c r="M22" s="2">
        <v>16.448</v>
      </c>
      <c r="N22" s="2">
        <v>16.481000000000002</v>
      </c>
      <c r="O22" s="2">
        <v>17.033000000000001</v>
      </c>
      <c r="P22" s="2">
        <v>17.209</v>
      </c>
      <c r="Q22" s="2">
        <v>16.995000000000001</v>
      </c>
      <c r="R22" s="2">
        <v>16.974</v>
      </c>
      <c r="S22" s="2">
        <v>16.916</v>
      </c>
      <c r="T22" s="2">
        <v>17.329999999999998</v>
      </c>
      <c r="U22" s="2">
        <v>17.754999999999999</v>
      </c>
      <c r="V22" s="2">
        <v>18.134</v>
      </c>
      <c r="W22" s="2">
        <v>18.449000000000002</v>
      </c>
      <c r="X22" s="2">
        <v>18.977</v>
      </c>
      <c r="Y22" s="2">
        <v>20.065999999999999</v>
      </c>
      <c r="Z22" s="2">
        <v>21.661999999999999</v>
      </c>
      <c r="AA22" s="2">
        <v>22.033000000000001</v>
      </c>
      <c r="AB22" s="2">
        <v>22.765000000000001</v>
      </c>
      <c r="AC22" s="2">
        <v>24.125</v>
      </c>
      <c r="AD22" s="2">
        <v>31.216000000000001</v>
      </c>
      <c r="AE22" s="2">
        <v>34.838000000000001</v>
      </c>
      <c r="AF22" s="2">
        <v>36.933</v>
      </c>
      <c r="AG22" s="2">
        <v>39.953000000000003</v>
      </c>
      <c r="AH22" s="2">
        <v>43.273000000000003</v>
      </c>
      <c r="AI22" s="2">
        <v>49.162999999999997</v>
      </c>
      <c r="AJ22" s="2">
        <v>53.67</v>
      </c>
      <c r="AK22" s="2">
        <v>57.645000000000003</v>
      </c>
      <c r="AL22" s="2">
        <v>58.085999999999999</v>
      </c>
      <c r="AM22" s="2">
        <v>59.003</v>
      </c>
      <c r="AN22" s="2">
        <v>60.688000000000002</v>
      </c>
      <c r="AO22" s="2">
        <v>59.845999999999997</v>
      </c>
      <c r="AP22" s="2">
        <v>58.802999999999997</v>
      </c>
      <c r="AQ22" s="2">
        <v>61.143999999999998</v>
      </c>
      <c r="AR22" s="2">
        <v>68.459999999999994</v>
      </c>
      <c r="AS22" s="2">
        <v>71.492999999999995</v>
      </c>
      <c r="AT22" s="2">
        <v>69.866</v>
      </c>
      <c r="AU22" s="2">
        <v>67.317999999999998</v>
      </c>
      <c r="AV22" s="2">
        <v>66.388999999999996</v>
      </c>
      <c r="AW22" s="2">
        <v>65.957999999999998</v>
      </c>
      <c r="AX22" s="2">
        <v>69.876000000000005</v>
      </c>
      <c r="AY22" s="2">
        <v>76.977999999999994</v>
      </c>
      <c r="AZ22" s="2">
        <v>74.066999999999993</v>
      </c>
      <c r="BA22" s="2">
        <v>74.647999999999996</v>
      </c>
      <c r="BB22" s="2">
        <v>71.263999999999996</v>
      </c>
      <c r="BC22" s="2">
        <v>67.55</v>
      </c>
      <c r="BD22" s="2">
        <v>70.513999999999996</v>
      </c>
      <c r="BE22" s="2">
        <v>67.629000000000005</v>
      </c>
      <c r="BF22" s="2">
        <v>67.335999999999999</v>
      </c>
      <c r="BG22" s="2">
        <v>69.093000000000004</v>
      </c>
      <c r="BH22" s="2">
        <v>83.149000000000001</v>
      </c>
      <c r="BI22" s="2">
        <v>92.378</v>
      </c>
      <c r="BJ22" s="2">
        <v>107.89100000000001</v>
      </c>
      <c r="BK22" s="2">
        <v>114.929</v>
      </c>
      <c r="BL22" s="2">
        <v>124.253</v>
      </c>
      <c r="BM22" s="2">
        <v>100</v>
      </c>
      <c r="BN22" s="2">
        <v>115.161</v>
      </c>
      <c r="BO22" s="2">
        <v>128.51400000000001</v>
      </c>
      <c r="BP22" s="2">
        <v>122.723</v>
      </c>
      <c r="BQ22" s="2">
        <v>116.09399999999999</v>
      </c>
      <c r="BR22" s="2">
        <v>117.017</v>
      </c>
      <c r="BS22" s="45" t="s">
        <v>493</v>
      </c>
      <c r="BT22" s="40"/>
      <c r="BU22" s="40"/>
    </row>
    <row r="23" spans="1:73" ht="12.75" customHeight="1" x14ac:dyDescent="0.25">
      <c r="A23" s="5" t="s">
        <v>50</v>
      </c>
      <c r="B23" s="5" t="s">
        <v>51</v>
      </c>
      <c r="C23" s="2">
        <v>10.811</v>
      </c>
      <c r="D23" s="2">
        <v>11.971</v>
      </c>
      <c r="E23" s="2">
        <v>12.295</v>
      </c>
      <c r="F23" s="2">
        <v>12.792999999999999</v>
      </c>
      <c r="G23" s="2">
        <v>14.212</v>
      </c>
      <c r="H23" s="2">
        <v>14.098000000000001</v>
      </c>
      <c r="I23" s="2">
        <v>14.364000000000001</v>
      </c>
      <c r="J23" s="2">
        <v>14.468999999999999</v>
      </c>
      <c r="K23" s="2">
        <v>15.103999999999999</v>
      </c>
      <c r="L23" s="2">
        <v>16.056000000000001</v>
      </c>
      <c r="M23" s="2">
        <v>16.745999999999999</v>
      </c>
      <c r="N23" s="2">
        <v>17.010999999999999</v>
      </c>
      <c r="O23" s="2">
        <v>17.257999999999999</v>
      </c>
      <c r="P23" s="2">
        <v>17.454000000000001</v>
      </c>
      <c r="Q23" s="2">
        <v>17.536000000000001</v>
      </c>
      <c r="R23" s="2">
        <v>17.646000000000001</v>
      </c>
      <c r="S23" s="2">
        <v>17.782</v>
      </c>
      <c r="T23" s="2">
        <v>18.079999999999998</v>
      </c>
      <c r="U23" s="2">
        <v>18.312999999999999</v>
      </c>
      <c r="V23" s="2">
        <v>18.831</v>
      </c>
      <c r="W23" s="2">
        <v>19.204999999999998</v>
      </c>
      <c r="X23" s="2">
        <v>19.72</v>
      </c>
      <c r="Y23" s="2">
        <v>20.5</v>
      </c>
      <c r="Z23" s="2">
        <v>21.664999999999999</v>
      </c>
      <c r="AA23" s="2">
        <v>22.492999999999999</v>
      </c>
      <c r="AB23" s="2">
        <v>23.170999999999999</v>
      </c>
      <c r="AC23" s="2">
        <v>24.166</v>
      </c>
      <c r="AD23" s="2">
        <v>28.975000000000001</v>
      </c>
      <c r="AE23" s="2">
        <v>33.250999999999998</v>
      </c>
      <c r="AF23" s="2">
        <v>34.698999999999998</v>
      </c>
      <c r="AG23" s="2">
        <v>37.15</v>
      </c>
      <c r="AH23" s="2">
        <v>40.195999999999998</v>
      </c>
      <c r="AI23" s="2">
        <v>44.091000000000001</v>
      </c>
      <c r="AJ23" s="2">
        <v>48.47</v>
      </c>
      <c r="AK23" s="2">
        <v>52.627000000000002</v>
      </c>
      <c r="AL23" s="2">
        <v>55.04</v>
      </c>
      <c r="AM23" s="2">
        <v>55.835000000000001</v>
      </c>
      <c r="AN23" s="2">
        <v>57.423999999999999</v>
      </c>
      <c r="AO23" s="2">
        <v>58.180999999999997</v>
      </c>
      <c r="AP23" s="2">
        <v>58.302</v>
      </c>
      <c r="AQ23" s="2">
        <v>59.234000000000002</v>
      </c>
      <c r="AR23" s="2">
        <v>62.182000000000002</v>
      </c>
      <c r="AS23" s="2">
        <v>65.064999999999998</v>
      </c>
      <c r="AT23" s="2">
        <v>66.375</v>
      </c>
      <c r="AU23" s="2">
        <v>67.111999999999995</v>
      </c>
      <c r="AV23" s="2">
        <v>67.378</v>
      </c>
      <c r="AW23" s="2">
        <v>67.872</v>
      </c>
      <c r="AX23" s="2">
        <v>69.171999999999997</v>
      </c>
      <c r="AY23" s="2">
        <v>71.784000000000006</v>
      </c>
      <c r="AZ23" s="2">
        <v>72.391999999999996</v>
      </c>
      <c r="BA23" s="2">
        <v>73.201999999999998</v>
      </c>
      <c r="BB23" s="2">
        <v>73.945999999999998</v>
      </c>
      <c r="BC23" s="2">
        <v>74.253</v>
      </c>
      <c r="BD23" s="2">
        <v>74.975999999999999</v>
      </c>
      <c r="BE23" s="2">
        <v>75.382000000000005</v>
      </c>
      <c r="BF23" s="2">
        <v>75.611999999999995</v>
      </c>
      <c r="BG23" s="2">
        <v>76.063999999999993</v>
      </c>
      <c r="BH23" s="2">
        <v>81.289000000000001</v>
      </c>
      <c r="BI23" s="2">
        <v>85.918999999999997</v>
      </c>
      <c r="BJ23" s="2">
        <v>89.433999999999997</v>
      </c>
      <c r="BK23" s="2">
        <v>92.911000000000001</v>
      </c>
      <c r="BL23" s="2">
        <v>99.926000000000002</v>
      </c>
      <c r="BM23" s="2">
        <v>100</v>
      </c>
      <c r="BN23" s="2">
        <v>100.59</v>
      </c>
      <c r="BO23" s="2">
        <v>104.029</v>
      </c>
      <c r="BP23" s="2">
        <v>105.565</v>
      </c>
      <c r="BQ23" s="2">
        <v>105.95099999999999</v>
      </c>
      <c r="BR23" s="2">
        <v>106.736</v>
      </c>
      <c r="BS23" s="45" t="s">
        <v>494</v>
      </c>
      <c r="BT23" s="40"/>
      <c r="BU23" s="40"/>
    </row>
    <row r="24" spans="1:73" ht="12.75" customHeight="1" x14ac:dyDescent="0.25">
      <c r="A24" s="5" t="s">
        <v>52</v>
      </c>
      <c r="B24" s="5" t="s">
        <v>53</v>
      </c>
      <c r="C24" s="2">
        <v>15.25</v>
      </c>
      <c r="D24" s="2">
        <v>16.547000000000001</v>
      </c>
      <c r="E24" s="2">
        <v>17.292999999999999</v>
      </c>
      <c r="F24" s="2">
        <v>17.983000000000001</v>
      </c>
      <c r="G24" s="2">
        <v>19.702000000000002</v>
      </c>
      <c r="H24" s="2">
        <v>19.885000000000002</v>
      </c>
      <c r="I24" s="2">
        <v>20.366</v>
      </c>
      <c r="J24" s="2">
        <v>20.673999999999999</v>
      </c>
      <c r="K24" s="2">
        <v>21.350999999999999</v>
      </c>
      <c r="L24" s="2">
        <v>22.965</v>
      </c>
      <c r="M24" s="2">
        <v>24.372</v>
      </c>
      <c r="N24" s="2">
        <v>24.829000000000001</v>
      </c>
      <c r="O24" s="2">
        <v>25.497</v>
      </c>
      <c r="P24" s="2">
        <v>25.837</v>
      </c>
      <c r="Q24" s="2">
        <v>25.971</v>
      </c>
      <c r="R24" s="2">
        <v>26.140999999999998</v>
      </c>
      <c r="S24" s="2">
        <v>26.279</v>
      </c>
      <c r="T24" s="2">
        <v>26.471</v>
      </c>
      <c r="U24" s="2">
        <v>26.603999999999999</v>
      </c>
      <c r="V24" s="2">
        <v>27.015999999999998</v>
      </c>
      <c r="W24" s="2">
        <v>27.170999999999999</v>
      </c>
      <c r="X24" s="2">
        <v>27.677</v>
      </c>
      <c r="Y24" s="2">
        <v>28.132000000000001</v>
      </c>
      <c r="Z24" s="2">
        <v>27.024999999999999</v>
      </c>
      <c r="AA24" s="2">
        <v>25.34</v>
      </c>
      <c r="AB24" s="2">
        <v>23.678999999999998</v>
      </c>
      <c r="AC24" s="2">
        <v>24.468</v>
      </c>
      <c r="AD24" s="2">
        <v>28.016999999999999</v>
      </c>
      <c r="AE24" s="2">
        <v>32.737000000000002</v>
      </c>
      <c r="AF24" s="2">
        <v>34.881</v>
      </c>
      <c r="AG24" s="2">
        <v>37.228999999999999</v>
      </c>
      <c r="AH24" s="2">
        <v>40.115000000000002</v>
      </c>
      <c r="AI24" s="2">
        <v>43.811</v>
      </c>
      <c r="AJ24" s="2">
        <v>49.326000000000001</v>
      </c>
      <c r="AK24" s="2">
        <v>54.113999999999997</v>
      </c>
      <c r="AL24" s="2">
        <v>57.256</v>
      </c>
      <c r="AM24" s="2">
        <v>58.722999999999999</v>
      </c>
      <c r="AN24" s="2">
        <v>59.963999999999999</v>
      </c>
      <c r="AO24" s="2">
        <v>60.908000000000001</v>
      </c>
      <c r="AP24" s="2">
        <v>61.619</v>
      </c>
      <c r="AQ24" s="2">
        <v>62.438000000000002</v>
      </c>
      <c r="AR24" s="2">
        <v>64.334000000000003</v>
      </c>
      <c r="AS24" s="2">
        <v>66.959999999999994</v>
      </c>
      <c r="AT24" s="2">
        <v>69.239999999999995</v>
      </c>
      <c r="AU24" s="2">
        <v>71.123999999999995</v>
      </c>
      <c r="AV24" s="2">
        <v>72.442999999999998</v>
      </c>
      <c r="AW24" s="2">
        <v>73.75</v>
      </c>
      <c r="AX24" s="2">
        <v>75.082999999999998</v>
      </c>
      <c r="AY24" s="2">
        <v>77.028999999999996</v>
      </c>
      <c r="AZ24" s="2">
        <v>78.391999999999996</v>
      </c>
      <c r="BA24" s="2">
        <v>79.415999999999997</v>
      </c>
      <c r="BB24" s="2">
        <v>80.052999999999997</v>
      </c>
      <c r="BC24" s="2">
        <v>80.888999999999996</v>
      </c>
      <c r="BD24" s="2">
        <v>81.492999999999995</v>
      </c>
      <c r="BE24" s="2">
        <v>82.143000000000001</v>
      </c>
      <c r="BF24" s="2">
        <v>82.480999999999995</v>
      </c>
      <c r="BG24" s="2">
        <v>83.010999999999996</v>
      </c>
      <c r="BH24" s="2">
        <v>84.855000000000004</v>
      </c>
      <c r="BI24" s="2">
        <v>88.2</v>
      </c>
      <c r="BJ24" s="2">
        <v>90.933999999999997</v>
      </c>
      <c r="BK24" s="2">
        <v>93.741</v>
      </c>
      <c r="BL24" s="2">
        <v>97.647999999999996</v>
      </c>
      <c r="BM24" s="2">
        <v>100</v>
      </c>
      <c r="BN24" s="2">
        <v>100.30500000000001</v>
      </c>
      <c r="BO24" s="2">
        <v>102.79900000000001</v>
      </c>
      <c r="BP24" s="2">
        <v>105.142</v>
      </c>
      <c r="BQ24" s="2">
        <v>106.751</v>
      </c>
      <c r="BR24" s="2">
        <v>108.52</v>
      </c>
      <c r="BS24" s="45" t="s">
        <v>495</v>
      </c>
      <c r="BT24" s="40"/>
      <c r="BU24" s="40"/>
    </row>
    <row r="25" spans="1:73" ht="12.75" customHeight="1" x14ac:dyDescent="0.25">
      <c r="A25" s="5" t="s">
        <v>54</v>
      </c>
      <c r="B25" s="5" t="s">
        <v>55</v>
      </c>
      <c r="C25" s="2">
        <v>134.31100000000001</v>
      </c>
      <c r="D25" s="2">
        <v>132.33600000000001</v>
      </c>
      <c r="E25" s="2">
        <v>128.13499999999999</v>
      </c>
      <c r="F25" s="2">
        <v>154.023</v>
      </c>
      <c r="G25" s="2">
        <v>195.447</v>
      </c>
      <c r="H25" s="2">
        <v>210.00800000000001</v>
      </c>
      <c r="I25" s="2">
        <v>223.631</v>
      </c>
      <c r="J25" s="2">
        <v>198.643</v>
      </c>
      <c r="K25" s="2">
        <v>219.489</v>
      </c>
      <c r="L25" s="2">
        <v>248.018</v>
      </c>
      <c r="M25" s="2">
        <v>257.24799999999999</v>
      </c>
      <c r="N25" s="2">
        <v>241.43</v>
      </c>
      <c r="O25" s="2">
        <v>282.75200000000001</v>
      </c>
      <c r="P25" s="2">
        <v>287.56299999999999</v>
      </c>
      <c r="Q25" s="2">
        <v>289.267</v>
      </c>
      <c r="R25" s="2">
        <v>287.113</v>
      </c>
      <c r="S25" s="2">
        <v>287.95</v>
      </c>
      <c r="T25" s="2">
        <v>286.42</v>
      </c>
      <c r="U25" s="2">
        <v>287.28300000000002</v>
      </c>
      <c r="V25" s="2">
        <v>296.452</v>
      </c>
      <c r="W25" s="2">
        <v>301.428</v>
      </c>
      <c r="X25" s="2">
        <v>305.113</v>
      </c>
      <c r="Y25" s="2">
        <v>307.53100000000001</v>
      </c>
      <c r="Z25" s="2">
        <v>312.10300000000001</v>
      </c>
      <c r="AA25" s="2">
        <v>312.90699999999998</v>
      </c>
      <c r="AB25" s="2">
        <v>312.24599999999998</v>
      </c>
      <c r="AC25" s="2">
        <v>313.74900000000002</v>
      </c>
      <c r="AD25" s="2">
        <v>324.53100000000001</v>
      </c>
      <c r="AE25" s="2">
        <v>341.94099999999997</v>
      </c>
      <c r="AF25" s="2">
        <v>348.82600000000002</v>
      </c>
      <c r="AG25" s="2">
        <v>352.81400000000002</v>
      </c>
      <c r="AH25" s="2">
        <v>360.14499999999998</v>
      </c>
      <c r="AI25" s="2">
        <v>367.73500000000001</v>
      </c>
      <c r="AJ25" s="2">
        <v>383.50400000000002</v>
      </c>
      <c r="AK25" s="2">
        <v>391.77800000000002</v>
      </c>
      <c r="AL25" s="2">
        <v>404.11700000000002</v>
      </c>
      <c r="AM25" s="2">
        <v>395.99299999999999</v>
      </c>
      <c r="AN25" s="2">
        <v>394.03</v>
      </c>
      <c r="AO25" s="2">
        <v>376.92099999999999</v>
      </c>
      <c r="AP25" s="2">
        <v>364.06799999999998</v>
      </c>
      <c r="AQ25" s="2">
        <v>358.58300000000003</v>
      </c>
      <c r="AR25" s="2">
        <v>358.887</v>
      </c>
      <c r="AS25" s="2">
        <v>356.90499999999997</v>
      </c>
      <c r="AT25" s="2">
        <v>348.18299999999999</v>
      </c>
      <c r="AU25" s="2">
        <v>342.82100000000003</v>
      </c>
      <c r="AV25" s="2">
        <v>331.20299999999997</v>
      </c>
      <c r="AW25" s="2">
        <v>320.28500000000003</v>
      </c>
      <c r="AX25" s="2">
        <v>310.15100000000001</v>
      </c>
      <c r="AY25" s="2">
        <v>286.35399999999998</v>
      </c>
      <c r="AZ25" s="2">
        <v>255.76</v>
      </c>
      <c r="BA25" s="2">
        <v>234.054</v>
      </c>
      <c r="BB25" s="2">
        <v>200.267</v>
      </c>
      <c r="BC25" s="2">
        <v>175.816</v>
      </c>
      <c r="BD25" s="2">
        <v>157.578</v>
      </c>
      <c r="BE25" s="2">
        <v>140.02699999999999</v>
      </c>
      <c r="BF25" s="2">
        <v>133.55099999999999</v>
      </c>
      <c r="BG25" s="2">
        <v>126.235</v>
      </c>
      <c r="BH25" s="2">
        <v>121.18600000000001</v>
      </c>
      <c r="BI25" s="2">
        <v>116.983</v>
      </c>
      <c r="BJ25" s="2">
        <v>112.212</v>
      </c>
      <c r="BK25" s="2">
        <v>106.554</v>
      </c>
      <c r="BL25" s="2">
        <v>102.479</v>
      </c>
      <c r="BM25" s="2">
        <v>100</v>
      </c>
      <c r="BN25" s="2">
        <v>98.56</v>
      </c>
      <c r="BO25" s="2">
        <v>96.887</v>
      </c>
      <c r="BP25" s="2">
        <v>96.058999999999997</v>
      </c>
      <c r="BQ25" s="2">
        <v>96.352999999999994</v>
      </c>
      <c r="BR25" s="2">
        <v>96.477999999999994</v>
      </c>
      <c r="BS25" s="45" t="s">
        <v>496</v>
      </c>
      <c r="BT25" s="40"/>
      <c r="BU25" s="40"/>
    </row>
    <row r="26" spans="1:73" ht="12.75" customHeight="1" x14ac:dyDescent="0.25">
      <c r="A26" s="5" t="s">
        <v>56</v>
      </c>
      <c r="B26" s="5" t="s">
        <v>57</v>
      </c>
      <c r="C26" s="2">
        <v>10.077</v>
      </c>
      <c r="D26" s="2">
        <v>10.004</v>
      </c>
      <c r="E26" s="2">
        <v>9.8930000000000007</v>
      </c>
      <c r="F26" s="2">
        <v>12.548999999999999</v>
      </c>
      <c r="G26" s="2">
        <v>14.535</v>
      </c>
      <c r="H26" s="2">
        <v>16.036999999999999</v>
      </c>
      <c r="I26" s="2">
        <v>17.748000000000001</v>
      </c>
      <c r="J26" s="2">
        <v>16.239999999999998</v>
      </c>
      <c r="K26" s="2">
        <v>17.853999999999999</v>
      </c>
      <c r="L26" s="2">
        <v>19.603999999999999</v>
      </c>
      <c r="M26" s="2">
        <v>20.498999999999999</v>
      </c>
      <c r="N26" s="2">
        <v>20.009</v>
      </c>
      <c r="O26" s="2">
        <v>23.683</v>
      </c>
      <c r="P26" s="2">
        <v>24.867999999999999</v>
      </c>
      <c r="Q26" s="2">
        <v>24.65</v>
      </c>
      <c r="R26" s="2">
        <v>24.483000000000001</v>
      </c>
      <c r="S26" s="2">
        <v>24.317</v>
      </c>
      <c r="T26" s="2">
        <v>24.251000000000001</v>
      </c>
      <c r="U26" s="2">
        <v>24.244</v>
      </c>
      <c r="V26" s="2">
        <v>24.696999999999999</v>
      </c>
      <c r="W26" s="2">
        <v>25.327000000000002</v>
      </c>
      <c r="X26" s="2">
        <v>25.922999999999998</v>
      </c>
      <c r="Y26" s="2">
        <v>26.407</v>
      </c>
      <c r="Z26" s="2">
        <v>27.550999999999998</v>
      </c>
      <c r="AA26" s="2">
        <v>28.190999999999999</v>
      </c>
      <c r="AB26" s="2">
        <v>28.433</v>
      </c>
      <c r="AC26" s="2">
        <v>29.297999999999998</v>
      </c>
      <c r="AD26" s="2">
        <v>33.869999999999997</v>
      </c>
      <c r="AE26" s="2">
        <v>37.845999999999997</v>
      </c>
      <c r="AF26" s="2">
        <v>39.631</v>
      </c>
      <c r="AG26" s="2">
        <v>41.756999999999998</v>
      </c>
      <c r="AH26" s="2">
        <v>44.220999999999997</v>
      </c>
      <c r="AI26" s="2">
        <v>48.317999999999998</v>
      </c>
      <c r="AJ26" s="2">
        <v>53.701000000000001</v>
      </c>
      <c r="AK26" s="2">
        <v>57.61</v>
      </c>
      <c r="AL26" s="2">
        <v>60.237000000000002</v>
      </c>
      <c r="AM26" s="2">
        <v>62.085999999999999</v>
      </c>
      <c r="AN26" s="2">
        <v>63.73</v>
      </c>
      <c r="AO26" s="2">
        <v>64.903999999999996</v>
      </c>
      <c r="AP26" s="2">
        <v>65.147999999999996</v>
      </c>
      <c r="AQ26" s="2">
        <v>66.977000000000004</v>
      </c>
      <c r="AR26" s="2">
        <v>69.762</v>
      </c>
      <c r="AS26" s="2">
        <v>72.965999999999994</v>
      </c>
      <c r="AT26" s="2">
        <v>74.415000000000006</v>
      </c>
      <c r="AU26" s="2">
        <v>75.221999999999994</v>
      </c>
      <c r="AV26" s="2">
        <v>75.433000000000007</v>
      </c>
      <c r="AW26" s="2">
        <v>75.811000000000007</v>
      </c>
      <c r="AX26" s="2">
        <v>76.811000000000007</v>
      </c>
      <c r="AY26" s="2">
        <v>78.733999999999995</v>
      </c>
      <c r="AZ26" s="2">
        <v>78.924000000000007</v>
      </c>
      <c r="BA26" s="2">
        <v>78.927000000000007</v>
      </c>
      <c r="BB26" s="2">
        <v>78.593999999999994</v>
      </c>
      <c r="BC26" s="2">
        <v>78.153999999999996</v>
      </c>
      <c r="BD26" s="2">
        <v>79.010999999999996</v>
      </c>
      <c r="BE26" s="2">
        <v>78.866</v>
      </c>
      <c r="BF26" s="2">
        <v>78.23</v>
      </c>
      <c r="BG26" s="2">
        <v>77.971000000000004</v>
      </c>
      <c r="BH26" s="2">
        <v>80.777000000000001</v>
      </c>
      <c r="BI26" s="2">
        <v>84.463999999999999</v>
      </c>
      <c r="BJ26" s="2">
        <v>90.795000000000002</v>
      </c>
      <c r="BK26" s="2">
        <v>94.935000000000002</v>
      </c>
      <c r="BL26" s="2">
        <v>99.31</v>
      </c>
      <c r="BM26" s="2">
        <v>100</v>
      </c>
      <c r="BN26" s="2">
        <v>102.351</v>
      </c>
      <c r="BO26" s="2">
        <v>105.399</v>
      </c>
      <c r="BP26" s="2">
        <v>107.383</v>
      </c>
      <c r="BQ26" s="2">
        <v>107.423</v>
      </c>
      <c r="BR26" s="2">
        <v>107.55</v>
      </c>
      <c r="BS26" s="45" t="s">
        <v>497</v>
      </c>
      <c r="BT26" s="40"/>
      <c r="BU26" s="40"/>
    </row>
    <row r="27" spans="1:73" ht="12.75" customHeight="1" x14ac:dyDescent="0.25">
      <c r="A27" s="5" t="s">
        <v>58</v>
      </c>
      <c r="B27" s="5" t="s">
        <v>59</v>
      </c>
      <c r="C27" s="2">
        <v>17.309999999999999</v>
      </c>
      <c r="D27" s="2">
        <v>18.922000000000001</v>
      </c>
      <c r="E27" s="2">
        <v>20.327999999999999</v>
      </c>
      <c r="F27" s="2">
        <v>20.285</v>
      </c>
      <c r="G27" s="2">
        <v>21.34</v>
      </c>
      <c r="H27" s="2">
        <v>22.655999999999999</v>
      </c>
      <c r="I27" s="2">
        <v>22.6</v>
      </c>
      <c r="J27" s="2">
        <v>22.655000000000001</v>
      </c>
      <c r="K27" s="2">
        <v>23.443000000000001</v>
      </c>
      <c r="L27" s="2">
        <v>24.684999999999999</v>
      </c>
      <c r="M27" s="2">
        <v>25.686</v>
      </c>
      <c r="N27" s="2">
        <v>26.344000000000001</v>
      </c>
      <c r="O27" s="2">
        <v>27.007999999999999</v>
      </c>
      <c r="P27" s="2">
        <v>26.762</v>
      </c>
      <c r="Q27" s="2">
        <v>26.771000000000001</v>
      </c>
      <c r="R27" s="2">
        <v>26.853999999999999</v>
      </c>
      <c r="S27" s="2">
        <v>26.777000000000001</v>
      </c>
      <c r="T27" s="2">
        <v>26.954000000000001</v>
      </c>
      <c r="U27" s="2">
        <v>27.073</v>
      </c>
      <c r="V27" s="2">
        <v>27.314</v>
      </c>
      <c r="W27" s="2">
        <v>27.795999999999999</v>
      </c>
      <c r="X27" s="2">
        <v>28.623999999999999</v>
      </c>
      <c r="Y27" s="2">
        <v>29.442</v>
      </c>
      <c r="Z27" s="2">
        <v>30.631</v>
      </c>
      <c r="AA27" s="2">
        <v>31.966999999999999</v>
      </c>
      <c r="AB27" s="2">
        <v>33.235999999999997</v>
      </c>
      <c r="AC27" s="2">
        <v>33.862000000000002</v>
      </c>
      <c r="AD27" s="2">
        <v>37.148000000000003</v>
      </c>
      <c r="AE27" s="2">
        <v>42.113999999999997</v>
      </c>
      <c r="AF27" s="2">
        <v>44.795000000000002</v>
      </c>
      <c r="AG27" s="2">
        <v>47.848999999999997</v>
      </c>
      <c r="AH27" s="2">
        <v>51.326000000000001</v>
      </c>
      <c r="AI27" s="2">
        <v>55.613</v>
      </c>
      <c r="AJ27" s="2">
        <v>61.192</v>
      </c>
      <c r="AK27" s="2">
        <v>69.012</v>
      </c>
      <c r="AL27" s="2">
        <v>73.367000000000004</v>
      </c>
      <c r="AM27" s="2">
        <v>75.215000000000003</v>
      </c>
      <c r="AN27" s="2">
        <v>76.804000000000002</v>
      </c>
      <c r="AO27" s="2">
        <v>78.418999999999997</v>
      </c>
      <c r="AP27" s="2">
        <v>80.007999999999996</v>
      </c>
      <c r="AQ27" s="2">
        <v>81.326999999999998</v>
      </c>
      <c r="AR27" s="2">
        <v>82.685000000000002</v>
      </c>
      <c r="AS27" s="2">
        <v>84.95</v>
      </c>
      <c r="AT27" s="2">
        <v>86.731999999999999</v>
      </c>
      <c r="AU27" s="2">
        <v>89.343999999999994</v>
      </c>
      <c r="AV27" s="2">
        <v>91.159000000000006</v>
      </c>
      <c r="AW27" s="2">
        <v>92.93</v>
      </c>
      <c r="AX27" s="2">
        <v>94.984999999999999</v>
      </c>
      <c r="AY27" s="2">
        <v>96.352999999999994</v>
      </c>
      <c r="AZ27" s="2">
        <v>97.238</v>
      </c>
      <c r="BA27" s="2">
        <v>96.695999999999998</v>
      </c>
      <c r="BB27" s="2">
        <v>95.805999999999997</v>
      </c>
      <c r="BC27" s="2">
        <v>96.066999999999993</v>
      </c>
      <c r="BD27" s="2">
        <v>96.488</v>
      </c>
      <c r="BE27" s="2">
        <v>96.03</v>
      </c>
      <c r="BF27" s="2">
        <v>94.747</v>
      </c>
      <c r="BG27" s="2">
        <v>94.572999999999993</v>
      </c>
      <c r="BH27" s="2">
        <v>95.566999999999993</v>
      </c>
      <c r="BI27" s="2">
        <v>95.87</v>
      </c>
      <c r="BJ27" s="2">
        <v>95.605000000000004</v>
      </c>
      <c r="BK27" s="2">
        <v>96.695999999999998</v>
      </c>
      <c r="BL27" s="2">
        <v>98.656999999999996</v>
      </c>
      <c r="BM27" s="2">
        <v>100</v>
      </c>
      <c r="BN27" s="2">
        <v>100.596</v>
      </c>
      <c r="BO27" s="2">
        <v>101.93899999999999</v>
      </c>
      <c r="BP27" s="2">
        <v>103.875</v>
      </c>
      <c r="BQ27" s="2">
        <v>104.426</v>
      </c>
      <c r="BR27" s="2">
        <v>105.703</v>
      </c>
      <c r="BS27" s="45" t="s">
        <v>498</v>
      </c>
      <c r="BT27" s="40"/>
      <c r="BU27" s="40"/>
    </row>
    <row r="28" spans="1:73" ht="12.75" customHeight="1" x14ac:dyDescent="0.25">
      <c r="A28" s="5" t="s">
        <v>60</v>
      </c>
      <c r="B28" s="5" t="s">
        <v>61</v>
      </c>
      <c r="C28" s="2">
        <v>10.987</v>
      </c>
      <c r="D28" s="2">
        <v>11.89</v>
      </c>
      <c r="E28" s="2">
        <v>12.295999999999999</v>
      </c>
      <c r="F28" s="2">
        <v>12.72</v>
      </c>
      <c r="G28" s="2">
        <v>14.132999999999999</v>
      </c>
      <c r="H28" s="2">
        <v>14.167</v>
      </c>
      <c r="I28" s="2">
        <v>14.448</v>
      </c>
      <c r="J28" s="2">
        <v>14.606999999999999</v>
      </c>
      <c r="K28" s="2">
        <v>15.169</v>
      </c>
      <c r="L28" s="2">
        <v>16.355</v>
      </c>
      <c r="M28" s="2">
        <v>17.207999999999998</v>
      </c>
      <c r="N28" s="2">
        <v>17.513000000000002</v>
      </c>
      <c r="O28" s="2">
        <v>17.885999999999999</v>
      </c>
      <c r="P28" s="2">
        <v>18.036999999999999</v>
      </c>
      <c r="Q28" s="2">
        <v>18.065999999999999</v>
      </c>
      <c r="R28" s="2">
        <v>18.077999999999999</v>
      </c>
      <c r="S28" s="2">
        <v>18.036999999999999</v>
      </c>
      <c r="T28" s="2">
        <v>18.166</v>
      </c>
      <c r="U28" s="2">
        <v>18.364999999999998</v>
      </c>
      <c r="V28" s="2">
        <v>18.699000000000002</v>
      </c>
      <c r="W28" s="2">
        <v>19.146000000000001</v>
      </c>
      <c r="X28" s="2">
        <v>19.670000000000002</v>
      </c>
      <c r="Y28" s="2">
        <v>20.518999999999998</v>
      </c>
      <c r="Z28" s="2">
        <v>21.798999999999999</v>
      </c>
      <c r="AA28" s="2">
        <v>22.571999999999999</v>
      </c>
      <c r="AB28" s="2">
        <v>23.3</v>
      </c>
      <c r="AC28" s="2">
        <v>24.39</v>
      </c>
      <c r="AD28" s="2">
        <v>27.152999999999999</v>
      </c>
      <c r="AE28" s="2">
        <v>30.704000000000001</v>
      </c>
      <c r="AF28" s="2">
        <v>33.107999999999997</v>
      </c>
      <c r="AG28" s="2">
        <v>35.622999999999998</v>
      </c>
      <c r="AH28" s="2">
        <v>37.844999999999999</v>
      </c>
      <c r="AI28" s="2">
        <v>41.496000000000002</v>
      </c>
      <c r="AJ28" s="2">
        <v>45.978999999999999</v>
      </c>
      <c r="AK28" s="2">
        <v>51.295000000000002</v>
      </c>
      <c r="AL28" s="2">
        <v>55.73</v>
      </c>
      <c r="AM28" s="2">
        <v>58.463000000000001</v>
      </c>
      <c r="AN28" s="2">
        <v>60.616999999999997</v>
      </c>
      <c r="AO28" s="2">
        <v>61.360999999999997</v>
      </c>
      <c r="AP28" s="2">
        <v>60.942</v>
      </c>
      <c r="AQ28" s="2">
        <v>61.46</v>
      </c>
      <c r="AR28" s="2">
        <v>62.771000000000001</v>
      </c>
      <c r="AS28" s="2">
        <v>65.08</v>
      </c>
      <c r="AT28" s="2">
        <v>66.641000000000005</v>
      </c>
      <c r="AU28" s="2">
        <v>68.06</v>
      </c>
      <c r="AV28" s="2">
        <v>69.540999999999997</v>
      </c>
      <c r="AW28" s="2">
        <v>71.406999999999996</v>
      </c>
      <c r="AX28" s="2">
        <v>72.872</v>
      </c>
      <c r="AY28" s="2">
        <v>74.221999999999994</v>
      </c>
      <c r="AZ28" s="2">
        <v>75.259</v>
      </c>
      <c r="BA28" s="2">
        <v>76.509</v>
      </c>
      <c r="BB28" s="2">
        <v>77.039000000000001</v>
      </c>
      <c r="BC28" s="2">
        <v>77.838999999999999</v>
      </c>
      <c r="BD28" s="2">
        <v>79.974999999999994</v>
      </c>
      <c r="BE28" s="2">
        <v>81.766000000000005</v>
      </c>
      <c r="BF28" s="2">
        <v>82.534000000000006</v>
      </c>
      <c r="BG28" s="2">
        <v>84.703999999999994</v>
      </c>
      <c r="BH28" s="2">
        <v>87.688000000000002</v>
      </c>
      <c r="BI28" s="2">
        <v>90.671000000000006</v>
      </c>
      <c r="BJ28" s="2">
        <v>93.79</v>
      </c>
      <c r="BK28" s="2">
        <v>95.783000000000001</v>
      </c>
      <c r="BL28" s="2">
        <v>98.427999999999997</v>
      </c>
      <c r="BM28" s="2">
        <v>100</v>
      </c>
      <c r="BN28" s="2">
        <v>101.057</v>
      </c>
      <c r="BO28" s="2">
        <v>103.178</v>
      </c>
      <c r="BP28" s="2">
        <v>104.983</v>
      </c>
      <c r="BQ28" s="2">
        <v>106.496</v>
      </c>
      <c r="BR28" s="2">
        <v>108.045</v>
      </c>
      <c r="BS28" s="45" t="s">
        <v>499</v>
      </c>
      <c r="BT28" s="40"/>
      <c r="BU28" s="40"/>
    </row>
    <row r="29" spans="1:73" ht="12.75" customHeight="1" x14ac:dyDescent="0.25">
      <c r="A29" s="5" t="s">
        <v>62</v>
      </c>
      <c r="B29" s="5" t="s">
        <v>63</v>
      </c>
      <c r="C29" s="2">
        <v>14.5</v>
      </c>
      <c r="D29" s="2">
        <v>15.420999999999999</v>
      </c>
      <c r="E29" s="2">
        <v>15.420999999999999</v>
      </c>
      <c r="F29" s="2">
        <v>15.93</v>
      </c>
      <c r="G29" s="2">
        <v>17.940000000000001</v>
      </c>
      <c r="H29" s="2">
        <v>17.404</v>
      </c>
      <c r="I29" s="2">
        <v>17.593</v>
      </c>
      <c r="J29" s="2">
        <v>17.556999999999999</v>
      </c>
      <c r="K29" s="2">
        <v>17.779</v>
      </c>
      <c r="L29" s="2">
        <v>18.561</v>
      </c>
      <c r="M29" s="2">
        <v>19.111999999999998</v>
      </c>
      <c r="N29" s="2">
        <v>19.311</v>
      </c>
      <c r="O29" s="2">
        <v>19.553999999999998</v>
      </c>
      <c r="P29" s="2">
        <v>19.748999999999999</v>
      </c>
      <c r="Q29" s="2">
        <v>19.722000000000001</v>
      </c>
      <c r="R29" s="2">
        <v>19.870999999999999</v>
      </c>
      <c r="S29" s="2">
        <v>19.977</v>
      </c>
      <c r="T29" s="2">
        <v>20.231000000000002</v>
      </c>
      <c r="U29" s="2">
        <v>20.404</v>
      </c>
      <c r="V29" s="2">
        <v>21.076000000000001</v>
      </c>
      <c r="W29" s="2">
        <v>21.544</v>
      </c>
      <c r="X29" s="2">
        <v>22.59</v>
      </c>
      <c r="Y29" s="2">
        <v>23.783000000000001</v>
      </c>
      <c r="Z29" s="2">
        <v>24.172999999999998</v>
      </c>
      <c r="AA29" s="2">
        <v>25.036000000000001</v>
      </c>
      <c r="AB29" s="2">
        <v>26.076000000000001</v>
      </c>
      <c r="AC29" s="2">
        <v>27.591000000000001</v>
      </c>
      <c r="AD29" s="2">
        <v>31.119</v>
      </c>
      <c r="AE29" s="2">
        <v>33.536999999999999</v>
      </c>
      <c r="AF29" s="2">
        <v>35.177999999999997</v>
      </c>
      <c r="AG29" s="2">
        <v>37.353999999999999</v>
      </c>
      <c r="AH29" s="2">
        <v>40.18</v>
      </c>
      <c r="AI29" s="2">
        <v>43.539000000000001</v>
      </c>
      <c r="AJ29" s="2">
        <v>47.137999999999998</v>
      </c>
      <c r="AK29" s="2">
        <v>50.503</v>
      </c>
      <c r="AL29" s="2">
        <v>53.128</v>
      </c>
      <c r="AM29" s="2">
        <v>54.572000000000003</v>
      </c>
      <c r="AN29" s="2">
        <v>56.289000000000001</v>
      </c>
      <c r="AO29" s="2">
        <v>57.948</v>
      </c>
      <c r="AP29" s="2">
        <v>59.124000000000002</v>
      </c>
      <c r="AQ29" s="2">
        <v>60.491999999999997</v>
      </c>
      <c r="AR29" s="2">
        <v>63.253999999999998</v>
      </c>
      <c r="AS29" s="2">
        <v>65.536000000000001</v>
      </c>
      <c r="AT29" s="2">
        <v>67.533000000000001</v>
      </c>
      <c r="AU29" s="2">
        <v>68.966999999999999</v>
      </c>
      <c r="AV29" s="2">
        <v>69.850999999999999</v>
      </c>
      <c r="AW29" s="2">
        <v>71.757999999999996</v>
      </c>
      <c r="AX29" s="2">
        <v>74.366</v>
      </c>
      <c r="AY29" s="2">
        <v>76.632000000000005</v>
      </c>
      <c r="AZ29" s="2">
        <v>78.022000000000006</v>
      </c>
      <c r="BA29" s="2">
        <v>79.072000000000003</v>
      </c>
      <c r="BB29" s="2">
        <v>80.087000000000003</v>
      </c>
      <c r="BC29" s="2">
        <v>81.100999999999999</v>
      </c>
      <c r="BD29" s="2">
        <v>82.332999999999998</v>
      </c>
      <c r="BE29" s="2">
        <v>83.427000000000007</v>
      </c>
      <c r="BF29" s="2">
        <v>84.25</v>
      </c>
      <c r="BG29" s="2">
        <v>85.028000000000006</v>
      </c>
      <c r="BH29" s="2">
        <v>86.552999999999997</v>
      </c>
      <c r="BI29" s="2">
        <v>89.641000000000005</v>
      </c>
      <c r="BJ29" s="2">
        <v>92.331000000000003</v>
      </c>
      <c r="BK29" s="2">
        <v>94.245000000000005</v>
      </c>
      <c r="BL29" s="2">
        <v>97.45</v>
      </c>
      <c r="BM29" s="2">
        <v>100</v>
      </c>
      <c r="BN29" s="2">
        <v>100.13500000000001</v>
      </c>
      <c r="BO29" s="2">
        <v>102.28</v>
      </c>
      <c r="BP29" s="2">
        <v>104.806</v>
      </c>
      <c r="BQ29" s="2">
        <v>106.128</v>
      </c>
      <c r="BR29" s="2">
        <v>107.96299999999999</v>
      </c>
      <c r="BS29" s="45" t="s">
        <v>500</v>
      </c>
      <c r="BT29" s="40"/>
      <c r="BU29" s="40"/>
    </row>
    <row r="30" spans="1:73" ht="12.75" customHeight="1" x14ac:dyDescent="0.25">
      <c r="A30" s="5" t="s">
        <v>64</v>
      </c>
      <c r="B30" s="5" t="s">
        <v>65</v>
      </c>
      <c r="C30" s="2">
        <v>18.195</v>
      </c>
      <c r="D30" s="2">
        <v>18.966999999999999</v>
      </c>
      <c r="E30" s="2">
        <v>18.791</v>
      </c>
      <c r="F30" s="2">
        <v>19.245000000000001</v>
      </c>
      <c r="G30" s="2">
        <v>20.593</v>
      </c>
      <c r="H30" s="2">
        <v>20.204999999999998</v>
      </c>
      <c r="I30" s="2">
        <v>20.472000000000001</v>
      </c>
      <c r="J30" s="2">
        <v>20.64</v>
      </c>
      <c r="K30" s="2">
        <v>20.777000000000001</v>
      </c>
      <c r="L30" s="2">
        <v>21.524999999999999</v>
      </c>
      <c r="M30" s="2">
        <v>21.864000000000001</v>
      </c>
      <c r="N30" s="2">
        <v>22.064</v>
      </c>
      <c r="O30" s="2">
        <v>22.248999999999999</v>
      </c>
      <c r="P30" s="2">
        <v>22.414000000000001</v>
      </c>
      <c r="Q30" s="2">
        <v>22.327000000000002</v>
      </c>
      <c r="R30" s="2">
        <v>22.346</v>
      </c>
      <c r="S30" s="2">
        <v>22.222000000000001</v>
      </c>
      <c r="T30" s="2">
        <v>22.353999999999999</v>
      </c>
      <c r="U30" s="2">
        <v>22.66</v>
      </c>
      <c r="V30" s="2">
        <v>23.234999999999999</v>
      </c>
      <c r="W30" s="2">
        <v>23.867000000000001</v>
      </c>
      <c r="X30" s="2">
        <v>24.582000000000001</v>
      </c>
      <c r="Y30" s="2">
        <v>25.195</v>
      </c>
      <c r="Z30" s="2">
        <v>26.055</v>
      </c>
      <c r="AA30" s="2">
        <v>26.975000000000001</v>
      </c>
      <c r="AB30" s="2">
        <v>27.648</v>
      </c>
      <c r="AC30" s="2">
        <v>29.356999999999999</v>
      </c>
      <c r="AD30" s="2">
        <v>33.673999999999999</v>
      </c>
      <c r="AE30" s="2">
        <v>36.847000000000001</v>
      </c>
      <c r="AF30" s="2">
        <v>38.633000000000003</v>
      </c>
      <c r="AG30" s="2">
        <v>40.962000000000003</v>
      </c>
      <c r="AH30" s="2">
        <v>44.348999999999997</v>
      </c>
      <c r="AI30" s="2">
        <v>49.363</v>
      </c>
      <c r="AJ30" s="2">
        <v>57.71</v>
      </c>
      <c r="AK30" s="2">
        <v>60.857999999999997</v>
      </c>
      <c r="AL30" s="2">
        <v>62.997999999999998</v>
      </c>
      <c r="AM30" s="2">
        <v>64.813999999999993</v>
      </c>
      <c r="AN30" s="2">
        <v>66.022999999999996</v>
      </c>
      <c r="AO30" s="2">
        <v>66.394000000000005</v>
      </c>
      <c r="AP30" s="2">
        <v>67.203999999999994</v>
      </c>
      <c r="AQ30" s="2">
        <v>68.052000000000007</v>
      </c>
      <c r="AR30" s="2">
        <v>70.846000000000004</v>
      </c>
      <c r="AS30" s="2">
        <v>73.995999999999995</v>
      </c>
      <c r="AT30" s="2">
        <v>76.576999999999998</v>
      </c>
      <c r="AU30" s="2">
        <v>78.567999999999998</v>
      </c>
      <c r="AV30" s="2">
        <v>80.388000000000005</v>
      </c>
      <c r="AW30" s="2">
        <v>81.997</v>
      </c>
      <c r="AX30" s="2">
        <v>83.462999999999994</v>
      </c>
      <c r="AY30" s="2">
        <v>85.340999999999994</v>
      </c>
      <c r="AZ30" s="2">
        <v>85.989000000000004</v>
      </c>
      <c r="BA30" s="2">
        <v>83.986999999999995</v>
      </c>
      <c r="BB30" s="2">
        <v>84.644000000000005</v>
      </c>
      <c r="BC30" s="2">
        <v>85.447000000000003</v>
      </c>
      <c r="BD30" s="2">
        <v>86.174999999999997</v>
      </c>
      <c r="BE30" s="2">
        <v>87.174000000000007</v>
      </c>
      <c r="BF30" s="2">
        <v>87.861999999999995</v>
      </c>
      <c r="BG30" s="2">
        <v>88.965000000000003</v>
      </c>
      <c r="BH30" s="2">
        <v>90.391999999999996</v>
      </c>
      <c r="BI30" s="2">
        <v>92.436000000000007</v>
      </c>
      <c r="BJ30" s="2">
        <v>94.555000000000007</v>
      </c>
      <c r="BK30" s="2">
        <v>96.494</v>
      </c>
      <c r="BL30" s="2">
        <v>98.995000000000005</v>
      </c>
      <c r="BM30" s="2">
        <v>100</v>
      </c>
      <c r="BN30" s="2">
        <v>101.361</v>
      </c>
      <c r="BO30" s="2">
        <v>103.919</v>
      </c>
      <c r="BP30" s="2">
        <v>105.15</v>
      </c>
      <c r="BQ30" s="2">
        <v>106.845</v>
      </c>
      <c r="BR30" s="2">
        <v>107.20099999999999</v>
      </c>
      <c r="BS30" s="46" t="s">
        <v>1208</v>
      </c>
      <c r="BT30" s="40"/>
      <c r="BU30" s="40"/>
    </row>
    <row r="31" spans="1:73" ht="12.75" customHeight="1" x14ac:dyDescent="0.25">
      <c r="A31" s="5" t="s">
        <v>66</v>
      </c>
      <c r="B31" s="5" t="s">
        <v>67</v>
      </c>
      <c r="C31" s="2">
        <v>15.53</v>
      </c>
      <c r="D31" s="2">
        <v>16.384</v>
      </c>
      <c r="E31" s="2">
        <v>15.397</v>
      </c>
      <c r="F31" s="2">
        <v>15.79</v>
      </c>
      <c r="G31" s="2">
        <v>17.876000000000001</v>
      </c>
      <c r="H31" s="2">
        <v>17.190999999999999</v>
      </c>
      <c r="I31" s="2">
        <v>16.739999999999998</v>
      </c>
      <c r="J31" s="2">
        <v>16.887</v>
      </c>
      <c r="K31" s="2">
        <v>16.625</v>
      </c>
      <c r="L31" s="2">
        <v>16.873000000000001</v>
      </c>
      <c r="M31" s="2">
        <v>17.309999999999999</v>
      </c>
      <c r="N31" s="2">
        <v>17.568999999999999</v>
      </c>
      <c r="O31" s="2">
        <v>17.545000000000002</v>
      </c>
      <c r="P31" s="2">
        <v>17.585000000000001</v>
      </c>
      <c r="Q31" s="2">
        <v>17.585000000000001</v>
      </c>
      <c r="R31" s="2">
        <v>17.670000000000002</v>
      </c>
      <c r="S31" s="2">
        <v>17.641999999999999</v>
      </c>
      <c r="T31" s="2">
        <v>17.672999999999998</v>
      </c>
      <c r="U31" s="2">
        <v>18.001999999999999</v>
      </c>
      <c r="V31" s="2">
        <v>18.588999999999999</v>
      </c>
      <c r="W31" s="2">
        <v>18.706</v>
      </c>
      <c r="X31" s="2">
        <v>19.042999999999999</v>
      </c>
      <c r="Y31" s="2">
        <v>19.588000000000001</v>
      </c>
      <c r="Z31" s="2">
        <v>20.193000000000001</v>
      </c>
      <c r="AA31" s="2">
        <v>20.582000000000001</v>
      </c>
      <c r="AB31" s="2">
        <v>21.356999999999999</v>
      </c>
      <c r="AC31" s="2">
        <v>23.667000000000002</v>
      </c>
      <c r="AD31" s="2">
        <v>28.341000000000001</v>
      </c>
      <c r="AE31" s="2">
        <v>31.251000000000001</v>
      </c>
      <c r="AF31" s="2">
        <v>32.241999999999997</v>
      </c>
      <c r="AG31" s="2">
        <v>33.956000000000003</v>
      </c>
      <c r="AH31" s="2">
        <v>36.009</v>
      </c>
      <c r="AI31" s="2">
        <v>40.945</v>
      </c>
      <c r="AJ31" s="2">
        <v>48.387999999999998</v>
      </c>
      <c r="AK31" s="2">
        <v>52.988</v>
      </c>
      <c r="AL31" s="2">
        <v>53.234999999999999</v>
      </c>
      <c r="AM31" s="2">
        <v>52.939</v>
      </c>
      <c r="AN31" s="2">
        <v>54.264000000000003</v>
      </c>
      <c r="AO31" s="2">
        <v>53.884</v>
      </c>
      <c r="AP31" s="2">
        <v>51.460999999999999</v>
      </c>
      <c r="AQ31" s="2">
        <v>53.091999999999999</v>
      </c>
      <c r="AR31" s="2">
        <v>55.805999999999997</v>
      </c>
      <c r="AS31" s="2">
        <v>58.834000000000003</v>
      </c>
      <c r="AT31" s="2">
        <v>61.295000000000002</v>
      </c>
      <c r="AU31" s="2">
        <v>61.311</v>
      </c>
      <c r="AV31" s="2">
        <v>61.588000000000001</v>
      </c>
      <c r="AW31" s="2">
        <v>61.92</v>
      </c>
      <c r="AX31" s="2">
        <v>62.537999999999997</v>
      </c>
      <c r="AY31" s="2">
        <v>66.188999999999993</v>
      </c>
      <c r="AZ31" s="2">
        <v>67.697000000000003</v>
      </c>
      <c r="BA31" s="2">
        <v>67.608000000000004</v>
      </c>
      <c r="BB31" s="2">
        <v>66.099000000000004</v>
      </c>
      <c r="BC31" s="2">
        <v>67.314999999999998</v>
      </c>
      <c r="BD31" s="2">
        <v>72.307000000000002</v>
      </c>
      <c r="BE31" s="2">
        <v>72.676000000000002</v>
      </c>
      <c r="BF31" s="2">
        <v>71.896000000000001</v>
      </c>
      <c r="BG31" s="2">
        <v>75.658000000000001</v>
      </c>
      <c r="BH31" s="2">
        <v>80.712000000000003</v>
      </c>
      <c r="BI31" s="2">
        <v>88.602000000000004</v>
      </c>
      <c r="BJ31" s="2">
        <v>94.224000000000004</v>
      </c>
      <c r="BK31" s="2">
        <v>99.278999999999996</v>
      </c>
      <c r="BL31" s="2">
        <v>112.194</v>
      </c>
      <c r="BM31" s="2">
        <v>100</v>
      </c>
      <c r="BN31" s="2">
        <v>109.66500000000001</v>
      </c>
      <c r="BO31" s="2">
        <v>124.66500000000001</v>
      </c>
      <c r="BP31" s="2">
        <v>126.52800000000001</v>
      </c>
      <c r="BQ31" s="2">
        <v>126.363</v>
      </c>
      <c r="BR31" s="2">
        <v>126.65600000000001</v>
      </c>
      <c r="BS31" s="45">
        <v>111.223</v>
      </c>
      <c r="BT31" s="40"/>
      <c r="BU31" s="40"/>
    </row>
    <row r="32" spans="1:73" ht="12.75" customHeight="1" x14ac:dyDescent="0.25">
      <c r="A32" s="5" t="s">
        <v>68</v>
      </c>
      <c r="B32" s="5" t="s">
        <v>69</v>
      </c>
      <c r="C32" s="2">
        <v>18.882000000000001</v>
      </c>
      <c r="D32" s="2">
        <v>20.471</v>
      </c>
      <c r="E32" s="2">
        <v>18.553999999999998</v>
      </c>
      <c r="F32" s="2">
        <v>19.010000000000002</v>
      </c>
      <c r="G32" s="2">
        <v>21.65</v>
      </c>
      <c r="H32" s="2">
        <v>21.33</v>
      </c>
      <c r="I32" s="2">
        <v>20.192</v>
      </c>
      <c r="J32" s="2">
        <v>20.800999999999998</v>
      </c>
      <c r="K32" s="2">
        <v>19.744</v>
      </c>
      <c r="L32" s="2">
        <v>19.603999999999999</v>
      </c>
      <c r="M32" s="2">
        <v>20.335999999999999</v>
      </c>
      <c r="N32" s="2">
        <v>21.425000000000001</v>
      </c>
      <c r="O32" s="2">
        <v>21.032</v>
      </c>
      <c r="P32" s="2">
        <v>20.984000000000002</v>
      </c>
      <c r="Q32" s="2">
        <v>21.327999999999999</v>
      </c>
      <c r="R32" s="2">
        <v>21.457000000000001</v>
      </c>
      <c r="S32" s="2">
        <v>21.463999999999999</v>
      </c>
      <c r="T32" s="2">
        <v>21.536000000000001</v>
      </c>
      <c r="U32" s="2">
        <v>22.164000000000001</v>
      </c>
      <c r="V32" s="2">
        <v>23.288</v>
      </c>
      <c r="W32" s="2">
        <v>23.138999999999999</v>
      </c>
      <c r="X32" s="2">
        <v>23.664000000000001</v>
      </c>
      <c r="Y32" s="2">
        <v>24.774000000000001</v>
      </c>
      <c r="Z32" s="2">
        <v>25.8</v>
      </c>
      <c r="AA32" s="2">
        <v>26.268000000000001</v>
      </c>
      <c r="AB32" s="2">
        <v>27.36</v>
      </c>
      <c r="AC32" s="2">
        <v>31.491</v>
      </c>
      <c r="AD32" s="2">
        <v>35.296999999999997</v>
      </c>
      <c r="AE32" s="2">
        <v>37.978000000000002</v>
      </c>
      <c r="AF32" s="2">
        <v>37.409999999999997</v>
      </c>
      <c r="AG32" s="2">
        <v>39.015000000000001</v>
      </c>
      <c r="AH32" s="2">
        <v>42.427</v>
      </c>
      <c r="AI32" s="2">
        <v>46.436999999999998</v>
      </c>
      <c r="AJ32" s="2">
        <v>49.957999999999998</v>
      </c>
      <c r="AK32" s="2">
        <v>52.383000000000003</v>
      </c>
      <c r="AL32" s="2">
        <v>53.125</v>
      </c>
      <c r="AM32" s="2">
        <v>54.533000000000001</v>
      </c>
      <c r="AN32" s="2">
        <v>56.557000000000002</v>
      </c>
      <c r="AO32" s="2">
        <v>55.664000000000001</v>
      </c>
      <c r="AP32" s="2">
        <v>56.427999999999997</v>
      </c>
      <c r="AQ32" s="2">
        <v>57.774000000000001</v>
      </c>
      <c r="AR32" s="2">
        <v>60.701999999999998</v>
      </c>
      <c r="AS32" s="2">
        <v>63.79</v>
      </c>
      <c r="AT32" s="2">
        <v>66.281999999999996</v>
      </c>
      <c r="AU32" s="2">
        <v>66.945999999999998</v>
      </c>
      <c r="AV32" s="2">
        <v>67.62</v>
      </c>
      <c r="AW32" s="2">
        <v>68.346000000000004</v>
      </c>
      <c r="AX32" s="2">
        <v>68.62</v>
      </c>
      <c r="AY32" s="2">
        <v>69.608000000000004</v>
      </c>
      <c r="AZ32" s="2">
        <v>72.644000000000005</v>
      </c>
      <c r="BA32" s="2">
        <v>73.167000000000002</v>
      </c>
      <c r="BB32" s="2">
        <v>72.370999999999995</v>
      </c>
      <c r="BC32" s="2">
        <v>73.722999999999999</v>
      </c>
      <c r="BD32" s="2">
        <v>75.222999999999999</v>
      </c>
      <c r="BE32" s="2">
        <v>78.293000000000006</v>
      </c>
      <c r="BF32" s="2">
        <v>78.275999999999996</v>
      </c>
      <c r="BG32" s="2">
        <v>81.448999999999998</v>
      </c>
      <c r="BH32" s="2">
        <v>85.543000000000006</v>
      </c>
      <c r="BI32" s="2">
        <v>86.524000000000001</v>
      </c>
      <c r="BJ32" s="2">
        <v>86.763999999999996</v>
      </c>
      <c r="BK32" s="2">
        <v>93.161000000000001</v>
      </c>
      <c r="BL32" s="2">
        <v>101.795</v>
      </c>
      <c r="BM32" s="2">
        <v>100</v>
      </c>
      <c r="BN32" s="2">
        <v>104.033</v>
      </c>
      <c r="BO32" s="2">
        <v>113.09</v>
      </c>
      <c r="BP32" s="2">
        <v>117.14700000000001</v>
      </c>
      <c r="BQ32" s="2">
        <v>118.666</v>
      </c>
      <c r="BR32" s="2">
        <v>123.02</v>
      </c>
      <c r="BS32" s="45" t="s">
        <v>501</v>
      </c>
      <c r="BT32" s="40"/>
      <c r="BU32" s="40"/>
    </row>
    <row r="33" spans="1:73" ht="12.75" customHeight="1" x14ac:dyDescent="0.25">
      <c r="A33" s="5" t="s">
        <v>70</v>
      </c>
      <c r="B33" s="5" t="s">
        <v>71</v>
      </c>
      <c r="C33" s="2">
        <v>36.46</v>
      </c>
      <c r="D33" s="2">
        <v>38.411999999999999</v>
      </c>
      <c r="E33" s="2">
        <v>34.765999999999998</v>
      </c>
      <c r="F33" s="2">
        <v>37.225999999999999</v>
      </c>
      <c r="G33" s="2">
        <v>42.06</v>
      </c>
      <c r="H33" s="2">
        <v>37.008000000000003</v>
      </c>
      <c r="I33" s="2">
        <v>35.783000000000001</v>
      </c>
      <c r="J33" s="2">
        <v>34.255000000000003</v>
      </c>
      <c r="K33" s="2">
        <v>34.328000000000003</v>
      </c>
      <c r="L33" s="2">
        <v>34.244</v>
      </c>
      <c r="M33" s="2">
        <v>34.098999999999997</v>
      </c>
      <c r="N33" s="2">
        <v>33.103999999999999</v>
      </c>
      <c r="O33" s="2">
        <v>33.755000000000003</v>
      </c>
      <c r="P33" s="2">
        <v>34.097999999999999</v>
      </c>
      <c r="Q33" s="2">
        <v>33.250999999999998</v>
      </c>
      <c r="R33" s="2">
        <v>33.771000000000001</v>
      </c>
      <c r="S33" s="2">
        <v>33.869999999999997</v>
      </c>
      <c r="T33" s="2">
        <v>34.341999999999999</v>
      </c>
      <c r="U33" s="2">
        <v>34.606999999999999</v>
      </c>
      <c r="V33" s="2">
        <v>34.881</v>
      </c>
      <c r="W33" s="2">
        <v>34.75</v>
      </c>
      <c r="X33" s="2">
        <v>36.494</v>
      </c>
      <c r="Y33" s="2">
        <v>37.087000000000003</v>
      </c>
      <c r="Z33" s="2">
        <v>37.168999999999997</v>
      </c>
      <c r="AA33" s="2">
        <v>37.424999999999997</v>
      </c>
      <c r="AB33" s="2">
        <v>39.725000000000001</v>
      </c>
      <c r="AC33" s="2">
        <v>44.104999999999997</v>
      </c>
      <c r="AD33" s="2">
        <v>51.6</v>
      </c>
      <c r="AE33" s="2">
        <v>50.176000000000002</v>
      </c>
      <c r="AF33" s="2">
        <v>53.57</v>
      </c>
      <c r="AG33" s="2">
        <v>54.8</v>
      </c>
      <c r="AH33" s="2">
        <v>56.816000000000003</v>
      </c>
      <c r="AI33" s="2">
        <v>60.140999999999998</v>
      </c>
      <c r="AJ33" s="2">
        <v>66.043999999999997</v>
      </c>
      <c r="AK33" s="2">
        <v>72.046999999999997</v>
      </c>
      <c r="AL33" s="2">
        <v>72.813999999999993</v>
      </c>
      <c r="AM33" s="2">
        <v>72.951999999999998</v>
      </c>
      <c r="AN33" s="2">
        <v>74.91</v>
      </c>
      <c r="AO33" s="2">
        <v>74.438000000000002</v>
      </c>
      <c r="AP33" s="2">
        <v>74.858000000000004</v>
      </c>
      <c r="AQ33" s="2">
        <v>76.436000000000007</v>
      </c>
      <c r="AR33" s="2">
        <v>79.692999999999998</v>
      </c>
      <c r="AS33" s="2">
        <v>81.590999999999994</v>
      </c>
      <c r="AT33" s="2">
        <v>83.254000000000005</v>
      </c>
      <c r="AU33" s="2">
        <v>84.183000000000007</v>
      </c>
      <c r="AV33" s="2">
        <v>84.887</v>
      </c>
      <c r="AW33" s="2">
        <v>84.847999999999999</v>
      </c>
      <c r="AX33" s="2">
        <v>85.16</v>
      </c>
      <c r="AY33" s="2">
        <v>87.921999999999997</v>
      </c>
      <c r="AZ33" s="2">
        <v>89.188000000000002</v>
      </c>
      <c r="BA33" s="2">
        <v>89.613</v>
      </c>
      <c r="BB33" s="2">
        <v>89.451999999999998</v>
      </c>
      <c r="BC33" s="2">
        <v>87.370999999999995</v>
      </c>
      <c r="BD33" s="2">
        <v>87.63</v>
      </c>
      <c r="BE33" s="2">
        <v>87.751999999999995</v>
      </c>
      <c r="BF33" s="2">
        <v>86.852000000000004</v>
      </c>
      <c r="BG33" s="2">
        <v>87.013999999999996</v>
      </c>
      <c r="BH33" s="2">
        <v>88.516999999999996</v>
      </c>
      <c r="BI33" s="2">
        <v>91.626000000000005</v>
      </c>
      <c r="BJ33" s="2">
        <v>94.66</v>
      </c>
      <c r="BK33" s="2">
        <v>95.923000000000002</v>
      </c>
      <c r="BL33" s="2">
        <v>99.102999999999994</v>
      </c>
      <c r="BM33" s="2">
        <v>100</v>
      </c>
      <c r="BN33" s="2">
        <v>102.343</v>
      </c>
      <c r="BO33" s="2">
        <v>111.152</v>
      </c>
      <c r="BP33" s="2">
        <v>111.078</v>
      </c>
      <c r="BQ33" s="2">
        <v>111.861</v>
      </c>
      <c r="BR33" s="2">
        <v>113.41</v>
      </c>
      <c r="BS33" s="45" t="s">
        <v>502</v>
      </c>
      <c r="BT33" s="40"/>
      <c r="BU33" s="40"/>
    </row>
    <row r="34" spans="1:73" ht="12.75" customHeight="1" x14ac:dyDescent="0.25">
      <c r="A34" s="5" t="s">
        <v>72</v>
      </c>
      <c r="B34" s="5" t="s">
        <v>73</v>
      </c>
      <c r="C34" s="2">
        <v>30.381</v>
      </c>
      <c r="D34" s="2">
        <v>31.175999999999998</v>
      </c>
      <c r="E34" s="2">
        <v>28.934000000000001</v>
      </c>
      <c r="F34" s="2">
        <v>29.734000000000002</v>
      </c>
      <c r="G34" s="2">
        <v>33.299999999999997</v>
      </c>
      <c r="H34" s="2">
        <v>30.196999999999999</v>
      </c>
      <c r="I34" s="2">
        <v>29.803000000000001</v>
      </c>
      <c r="J34" s="2">
        <v>29.439</v>
      </c>
      <c r="K34" s="2">
        <v>29.379000000000001</v>
      </c>
      <c r="L34" s="2">
        <v>30.408999999999999</v>
      </c>
      <c r="M34" s="2">
        <v>30.396999999999998</v>
      </c>
      <c r="N34" s="2">
        <v>30.331</v>
      </c>
      <c r="O34" s="2">
        <v>31.588000000000001</v>
      </c>
      <c r="P34" s="2">
        <v>31.837</v>
      </c>
      <c r="Q34" s="2">
        <v>31.872</v>
      </c>
      <c r="R34" s="2">
        <v>32.256999999999998</v>
      </c>
      <c r="S34" s="2">
        <v>32.198</v>
      </c>
      <c r="T34" s="2">
        <v>32.665999999999997</v>
      </c>
      <c r="U34" s="2">
        <v>33.045999999999999</v>
      </c>
      <c r="V34" s="2">
        <v>34.331000000000003</v>
      </c>
      <c r="W34" s="2">
        <v>34.256</v>
      </c>
      <c r="X34" s="2">
        <v>35.4</v>
      </c>
      <c r="Y34" s="2">
        <v>36.875999999999998</v>
      </c>
      <c r="Z34" s="2">
        <v>37.512999999999998</v>
      </c>
      <c r="AA34" s="2">
        <v>38.090000000000003</v>
      </c>
      <c r="AB34" s="2">
        <v>40.558</v>
      </c>
      <c r="AC34" s="2">
        <v>42.363999999999997</v>
      </c>
      <c r="AD34" s="2">
        <v>46.006</v>
      </c>
      <c r="AE34" s="2">
        <v>47.573999999999998</v>
      </c>
      <c r="AF34" s="2">
        <v>50.670999999999999</v>
      </c>
      <c r="AG34" s="2">
        <v>53.982999999999997</v>
      </c>
      <c r="AH34" s="2">
        <v>56.505000000000003</v>
      </c>
      <c r="AI34" s="2">
        <v>60.902999999999999</v>
      </c>
      <c r="AJ34" s="2">
        <v>65.248000000000005</v>
      </c>
      <c r="AK34" s="2">
        <v>70.22</v>
      </c>
      <c r="AL34" s="2">
        <v>72.846999999999994</v>
      </c>
      <c r="AM34" s="2">
        <v>74.221000000000004</v>
      </c>
      <c r="AN34" s="2">
        <v>75.721999999999994</v>
      </c>
      <c r="AO34" s="2">
        <v>76.807000000000002</v>
      </c>
      <c r="AP34" s="2">
        <v>77.87</v>
      </c>
      <c r="AQ34" s="2">
        <v>79.545000000000002</v>
      </c>
      <c r="AR34" s="2">
        <v>82.201999999999998</v>
      </c>
      <c r="AS34" s="2">
        <v>84.813000000000002</v>
      </c>
      <c r="AT34" s="2">
        <v>87.426000000000002</v>
      </c>
      <c r="AU34" s="2">
        <v>89.111999999999995</v>
      </c>
      <c r="AV34" s="2">
        <v>90.534000000000006</v>
      </c>
      <c r="AW34" s="2">
        <v>91.406999999999996</v>
      </c>
      <c r="AX34" s="2">
        <v>91.841999999999999</v>
      </c>
      <c r="AY34" s="2">
        <v>92.944999999999993</v>
      </c>
      <c r="AZ34" s="2">
        <v>93.606999999999999</v>
      </c>
      <c r="BA34" s="2">
        <v>93.929000000000002</v>
      </c>
      <c r="BB34" s="2">
        <v>94.619</v>
      </c>
      <c r="BC34" s="2">
        <v>94.802000000000007</v>
      </c>
      <c r="BD34" s="2">
        <v>95.325000000000003</v>
      </c>
      <c r="BE34" s="2">
        <v>95.319000000000003</v>
      </c>
      <c r="BF34" s="2">
        <v>94.825000000000003</v>
      </c>
      <c r="BG34" s="2">
        <v>95.48</v>
      </c>
      <c r="BH34" s="2">
        <v>96.097999999999999</v>
      </c>
      <c r="BI34" s="2">
        <v>96.766000000000005</v>
      </c>
      <c r="BJ34" s="2">
        <v>97.671999999999997</v>
      </c>
      <c r="BK34" s="2">
        <v>98.507999999999996</v>
      </c>
      <c r="BL34" s="2">
        <v>99.391000000000005</v>
      </c>
      <c r="BM34" s="2">
        <v>100</v>
      </c>
      <c r="BN34" s="2">
        <v>100.432</v>
      </c>
      <c r="BO34" s="2">
        <v>103.292</v>
      </c>
      <c r="BP34" s="2">
        <v>104.967</v>
      </c>
      <c r="BQ34" s="2">
        <v>106.792</v>
      </c>
      <c r="BR34" s="2">
        <v>108.047</v>
      </c>
      <c r="BS34" s="45" t="s">
        <v>503</v>
      </c>
      <c r="BT34" s="40"/>
      <c r="BU34" s="40"/>
    </row>
    <row r="35" spans="1:73" ht="12.75" customHeight="1" x14ac:dyDescent="0.25">
      <c r="A35" s="5" t="s">
        <v>74</v>
      </c>
      <c r="B35" s="5" t="s">
        <v>75</v>
      </c>
      <c r="C35" s="2">
        <v>13.438000000000001</v>
      </c>
      <c r="D35" s="2">
        <v>14.164</v>
      </c>
      <c r="E35" s="2">
        <v>13.673</v>
      </c>
      <c r="F35" s="2">
        <v>14.007999999999999</v>
      </c>
      <c r="G35" s="2">
        <v>16.545000000000002</v>
      </c>
      <c r="H35" s="2">
        <v>16.236000000000001</v>
      </c>
      <c r="I35" s="2">
        <v>16.050999999999998</v>
      </c>
      <c r="J35" s="2">
        <v>16.143999999999998</v>
      </c>
      <c r="K35" s="2">
        <v>16.527999999999999</v>
      </c>
      <c r="L35" s="2">
        <v>17.661999999999999</v>
      </c>
      <c r="M35" s="2">
        <v>18.087</v>
      </c>
      <c r="N35" s="2">
        <v>18.181999999999999</v>
      </c>
      <c r="O35" s="2">
        <v>18.228000000000002</v>
      </c>
      <c r="P35" s="2">
        <v>18.46</v>
      </c>
      <c r="Q35" s="2">
        <v>17.928999999999998</v>
      </c>
      <c r="R35" s="2">
        <v>18.082000000000001</v>
      </c>
      <c r="S35" s="2">
        <v>17.945</v>
      </c>
      <c r="T35" s="2">
        <v>18.004000000000001</v>
      </c>
      <c r="U35" s="2">
        <v>18.213000000000001</v>
      </c>
      <c r="V35" s="2">
        <v>18.707999999999998</v>
      </c>
      <c r="W35" s="2">
        <v>19.076000000000001</v>
      </c>
      <c r="X35" s="2">
        <v>19.204999999999998</v>
      </c>
      <c r="Y35" s="2">
        <v>19.797000000000001</v>
      </c>
      <c r="Z35" s="2">
        <v>20.605</v>
      </c>
      <c r="AA35" s="2">
        <v>20.919</v>
      </c>
      <c r="AB35" s="2">
        <v>21.52</v>
      </c>
      <c r="AC35" s="2">
        <v>22.963000000000001</v>
      </c>
      <c r="AD35" s="2">
        <v>28.242999999999999</v>
      </c>
      <c r="AE35" s="2">
        <v>32.061999999999998</v>
      </c>
      <c r="AF35" s="2">
        <v>33.549999999999997</v>
      </c>
      <c r="AG35" s="2">
        <v>34.716000000000001</v>
      </c>
      <c r="AH35" s="2">
        <v>36.247</v>
      </c>
      <c r="AI35" s="2">
        <v>40.706000000000003</v>
      </c>
      <c r="AJ35" s="2">
        <v>46.165999999999997</v>
      </c>
      <c r="AK35" s="2">
        <v>50.073</v>
      </c>
      <c r="AL35" s="2">
        <v>51.006999999999998</v>
      </c>
      <c r="AM35" s="2">
        <v>50.860999999999997</v>
      </c>
      <c r="AN35" s="2">
        <v>54.386000000000003</v>
      </c>
      <c r="AO35" s="2">
        <v>54.414000000000001</v>
      </c>
      <c r="AP35" s="2">
        <v>54.654000000000003</v>
      </c>
      <c r="AQ35" s="2">
        <v>57.768000000000001</v>
      </c>
      <c r="AR35" s="2">
        <v>62.853000000000002</v>
      </c>
      <c r="AS35" s="2">
        <v>66.558999999999997</v>
      </c>
      <c r="AT35" s="2">
        <v>66.712999999999994</v>
      </c>
      <c r="AU35" s="2">
        <v>65.537999999999997</v>
      </c>
      <c r="AV35" s="2">
        <v>65.756</v>
      </c>
      <c r="AW35" s="2">
        <v>65.31</v>
      </c>
      <c r="AX35" s="2">
        <v>67.822000000000003</v>
      </c>
      <c r="AY35" s="2">
        <v>82.15</v>
      </c>
      <c r="AZ35" s="2">
        <v>76.426000000000002</v>
      </c>
      <c r="BA35" s="2">
        <v>73.150999999999996</v>
      </c>
      <c r="BB35" s="2">
        <v>74.966999999999999</v>
      </c>
      <c r="BC35" s="2">
        <v>75.212000000000003</v>
      </c>
      <c r="BD35" s="2">
        <v>81.433000000000007</v>
      </c>
      <c r="BE35" s="2">
        <v>81.183999999999997</v>
      </c>
      <c r="BF35" s="2">
        <v>79.411000000000001</v>
      </c>
      <c r="BG35" s="2">
        <v>79.834999999999994</v>
      </c>
      <c r="BH35" s="2">
        <v>81.956999999999994</v>
      </c>
      <c r="BI35" s="2">
        <v>85.915999999999997</v>
      </c>
      <c r="BJ35" s="2">
        <v>90.97</v>
      </c>
      <c r="BK35" s="2">
        <v>93.617000000000004</v>
      </c>
      <c r="BL35" s="2">
        <v>99.899000000000001</v>
      </c>
      <c r="BM35" s="2">
        <v>100</v>
      </c>
      <c r="BN35" s="2">
        <v>103.90300000000001</v>
      </c>
      <c r="BO35" s="2">
        <v>107.56699999999999</v>
      </c>
      <c r="BP35" s="2">
        <v>107.774</v>
      </c>
      <c r="BQ35" s="2">
        <v>110.571</v>
      </c>
      <c r="BR35" s="2">
        <v>111.992</v>
      </c>
      <c r="BS35" s="45" t="s">
        <v>504</v>
      </c>
      <c r="BT35" s="40"/>
      <c r="BU35" s="40"/>
    </row>
    <row r="36" spans="1:73" ht="12.75" customHeight="1" x14ac:dyDescent="0.25">
      <c r="A36" s="5" t="s">
        <v>76</v>
      </c>
      <c r="B36" s="5" t="s">
        <v>77</v>
      </c>
      <c r="C36" s="2">
        <v>16.282</v>
      </c>
      <c r="D36" s="2">
        <v>17.277000000000001</v>
      </c>
      <c r="E36" s="2">
        <v>17.018000000000001</v>
      </c>
      <c r="F36" s="2">
        <v>17.04</v>
      </c>
      <c r="G36" s="2">
        <v>17.908000000000001</v>
      </c>
      <c r="H36" s="2">
        <v>17.988</v>
      </c>
      <c r="I36" s="2">
        <v>17.986999999999998</v>
      </c>
      <c r="J36" s="2">
        <v>17.829000000000001</v>
      </c>
      <c r="K36" s="2">
        <v>18.106000000000002</v>
      </c>
      <c r="L36" s="2">
        <v>18.54</v>
      </c>
      <c r="M36" s="2">
        <v>18.920999999999999</v>
      </c>
      <c r="N36" s="2">
        <v>18.994</v>
      </c>
      <c r="O36" s="2">
        <v>19.218</v>
      </c>
      <c r="P36" s="2">
        <v>19.52</v>
      </c>
      <c r="Q36" s="2">
        <v>19.373999999999999</v>
      </c>
      <c r="R36" s="2">
        <v>19.596</v>
      </c>
      <c r="S36" s="2">
        <v>19.975999999999999</v>
      </c>
      <c r="T36" s="2">
        <v>20.100000000000001</v>
      </c>
      <c r="U36" s="2">
        <v>20.262</v>
      </c>
      <c r="V36" s="2">
        <v>20.834</v>
      </c>
      <c r="W36" s="2">
        <v>21.658000000000001</v>
      </c>
      <c r="X36" s="2">
        <v>22.312000000000001</v>
      </c>
      <c r="Y36" s="2">
        <v>23.271000000000001</v>
      </c>
      <c r="Z36" s="2">
        <v>24.437000000000001</v>
      </c>
      <c r="AA36" s="2">
        <v>25.34</v>
      </c>
      <c r="AB36" s="2">
        <v>25.890999999999998</v>
      </c>
      <c r="AC36" s="2">
        <v>27.33</v>
      </c>
      <c r="AD36" s="2">
        <v>30.928000000000001</v>
      </c>
      <c r="AE36" s="2">
        <v>34.372999999999998</v>
      </c>
      <c r="AF36" s="2">
        <v>36.360999999999997</v>
      </c>
      <c r="AG36" s="2">
        <v>38.76</v>
      </c>
      <c r="AH36" s="2">
        <v>41.165999999999997</v>
      </c>
      <c r="AI36" s="2">
        <v>44.911000000000001</v>
      </c>
      <c r="AJ36" s="2">
        <v>49.453000000000003</v>
      </c>
      <c r="AK36" s="2">
        <v>53.845999999999997</v>
      </c>
      <c r="AL36" s="2">
        <v>56.563000000000002</v>
      </c>
      <c r="AM36" s="2">
        <v>57.915999999999997</v>
      </c>
      <c r="AN36" s="2">
        <v>60.610999999999997</v>
      </c>
      <c r="AO36" s="2">
        <v>62.566000000000003</v>
      </c>
      <c r="AP36" s="2">
        <v>63.911000000000001</v>
      </c>
      <c r="AQ36" s="2">
        <v>65.938999999999993</v>
      </c>
      <c r="AR36" s="2">
        <v>68.445999999999998</v>
      </c>
      <c r="AS36" s="2">
        <v>71.168999999999997</v>
      </c>
      <c r="AT36" s="2">
        <v>73.043000000000006</v>
      </c>
      <c r="AU36" s="2">
        <v>74.674999999999997</v>
      </c>
      <c r="AV36" s="2">
        <v>75.89</v>
      </c>
      <c r="AW36" s="2">
        <v>78.616</v>
      </c>
      <c r="AX36" s="2">
        <v>80.652000000000001</v>
      </c>
      <c r="AY36" s="2">
        <v>85.543999999999997</v>
      </c>
      <c r="AZ36" s="2">
        <v>87.477000000000004</v>
      </c>
      <c r="BA36" s="2">
        <v>87.164000000000001</v>
      </c>
      <c r="BB36" s="2">
        <v>88.662000000000006</v>
      </c>
      <c r="BC36" s="2">
        <v>90.108999999999995</v>
      </c>
      <c r="BD36" s="2">
        <v>91.738</v>
      </c>
      <c r="BE36" s="2">
        <v>91.188000000000002</v>
      </c>
      <c r="BF36" s="2">
        <v>88.617999999999995</v>
      </c>
      <c r="BG36" s="2">
        <v>89.225999999999999</v>
      </c>
      <c r="BH36" s="2">
        <v>90.179000000000002</v>
      </c>
      <c r="BI36" s="2">
        <v>93.543999999999997</v>
      </c>
      <c r="BJ36" s="2">
        <v>97.385999999999996</v>
      </c>
      <c r="BK36" s="2">
        <v>98.716999999999999</v>
      </c>
      <c r="BL36" s="2">
        <v>100.29300000000001</v>
      </c>
      <c r="BM36" s="2">
        <v>100</v>
      </c>
      <c r="BN36" s="2">
        <v>100.15600000000001</v>
      </c>
      <c r="BO36" s="2">
        <v>101.60299999999999</v>
      </c>
      <c r="BP36" s="2">
        <v>101.629</v>
      </c>
      <c r="BQ36" s="2">
        <v>102.214</v>
      </c>
      <c r="BR36" s="2">
        <v>102.71599999999999</v>
      </c>
      <c r="BS36" s="45" t="s">
        <v>505</v>
      </c>
      <c r="BT36" s="40"/>
      <c r="BU36" s="40"/>
    </row>
    <row r="37" spans="1:73" ht="12.75" customHeight="1" x14ac:dyDescent="0.25">
      <c r="A37" s="5" t="s">
        <v>78</v>
      </c>
      <c r="B37" s="5" t="s">
        <v>79</v>
      </c>
      <c r="C37" s="2">
        <v>5.5</v>
      </c>
      <c r="D37" s="2">
        <v>5.3230000000000004</v>
      </c>
      <c r="E37" s="2">
        <v>6.0869999999999997</v>
      </c>
      <c r="F37" s="2">
        <v>5.9749999999999996</v>
      </c>
      <c r="G37" s="2">
        <v>6.673</v>
      </c>
      <c r="H37" s="2">
        <v>6.71</v>
      </c>
      <c r="I37" s="2">
        <v>6.8490000000000002</v>
      </c>
      <c r="J37" s="2">
        <v>6.9550000000000001</v>
      </c>
      <c r="K37" s="2">
        <v>7.0270000000000001</v>
      </c>
      <c r="L37" s="2">
        <v>7.3490000000000002</v>
      </c>
      <c r="M37" s="2">
        <v>7.7869999999999999</v>
      </c>
      <c r="N37" s="2">
        <v>7.4729999999999999</v>
      </c>
      <c r="O37" s="2">
        <v>7.4390000000000001</v>
      </c>
      <c r="P37" s="2">
        <v>7.4189999999999996</v>
      </c>
      <c r="Q37" s="2">
        <v>7.407</v>
      </c>
      <c r="R37" s="2">
        <v>7.3</v>
      </c>
      <c r="S37" s="2">
        <v>7.2290000000000001</v>
      </c>
      <c r="T37" s="2">
        <v>6.968</v>
      </c>
      <c r="U37" s="2">
        <v>7.1890000000000001</v>
      </c>
      <c r="V37" s="2">
        <v>7.4080000000000004</v>
      </c>
      <c r="W37" s="2">
        <v>7.5339999999999998</v>
      </c>
      <c r="X37" s="2">
        <v>7.3929999999999998</v>
      </c>
      <c r="Y37" s="2">
        <v>7.4580000000000002</v>
      </c>
      <c r="Z37" s="2">
        <v>7.6139999999999999</v>
      </c>
      <c r="AA37" s="2">
        <v>8.0239999999999991</v>
      </c>
      <c r="AB37" s="2">
        <v>8.2149999999999999</v>
      </c>
      <c r="AC37" s="2">
        <v>10.353</v>
      </c>
      <c r="AD37" s="2">
        <v>16.027000000000001</v>
      </c>
      <c r="AE37" s="2">
        <v>18.579999999999998</v>
      </c>
      <c r="AF37" s="2">
        <v>19.939</v>
      </c>
      <c r="AG37" s="2">
        <v>22.07</v>
      </c>
      <c r="AH37" s="2">
        <v>23.428000000000001</v>
      </c>
      <c r="AI37" s="2">
        <v>31.006</v>
      </c>
      <c r="AJ37" s="2">
        <v>45.509</v>
      </c>
      <c r="AK37" s="2">
        <v>53.579000000000001</v>
      </c>
      <c r="AL37" s="2">
        <v>51.271000000000001</v>
      </c>
      <c r="AM37" s="2">
        <v>47.453000000000003</v>
      </c>
      <c r="AN37" s="2">
        <v>46.2</v>
      </c>
      <c r="AO37" s="2">
        <v>44.570999999999998</v>
      </c>
      <c r="AP37" s="2">
        <v>31.201000000000001</v>
      </c>
      <c r="AQ37" s="2">
        <v>32.886000000000003</v>
      </c>
      <c r="AR37" s="2">
        <v>31.859000000000002</v>
      </c>
      <c r="AS37" s="2">
        <v>35.369</v>
      </c>
      <c r="AT37" s="2">
        <v>41.994</v>
      </c>
      <c r="AU37" s="2">
        <v>38.511000000000003</v>
      </c>
      <c r="AV37" s="2">
        <v>37.454000000000001</v>
      </c>
      <c r="AW37" s="2">
        <v>36.401000000000003</v>
      </c>
      <c r="AX37" s="2">
        <v>35.29</v>
      </c>
      <c r="AY37" s="2">
        <v>36.529000000000003</v>
      </c>
      <c r="AZ37" s="2">
        <v>41.082000000000001</v>
      </c>
      <c r="BA37" s="2">
        <v>40.509</v>
      </c>
      <c r="BB37" s="2">
        <v>31.898</v>
      </c>
      <c r="BC37" s="2">
        <v>36.485999999999997</v>
      </c>
      <c r="BD37" s="2">
        <v>53.177999999999997</v>
      </c>
      <c r="BE37" s="2">
        <v>49.378999999999998</v>
      </c>
      <c r="BF37" s="2">
        <v>46.902000000000001</v>
      </c>
      <c r="BG37" s="2">
        <v>56.856999999999999</v>
      </c>
      <c r="BH37" s="2">
        <v>69.039000000000001</v>
      </c>
      <c r="BI37" s="2">
        <v>92.825000000000003</v>
      </c>
      <c r="BJ37" s="2">
        <v>108.848</v>
      </c>
      <c r="BK37" s="2">
        <v>119.678</v>
      </c>
      <c r="BL37" s="2">
        <v>151.17599999999999</v>
      </c>
      <c r="BM37" s="2">
        <v>100</v>
      </c>
      <c r="BN37" s="2">
        <v>129.02199999999999</v>
      </c>
      <c r="BO37" s="2">
        <v>169.001</v>
      </c>
      <c r="BP37" s="2">
        <v>171.06899999999999</v>
      </c>
      <c r="BQ37" s="2">
        <v>164.511</v>
      </c>
      <c r="BR37" s="2">
        <v>155.886</v>
      </c>
      <c r="BS37" s="45" t="s">
        <v>506</v>
      </c>
      <c r="BT37" s="40"/>
      <c r="BU37" s="40"/>
    </row>
    <row r="38" spans="1:73" ht="12.75" customHeight="1" x14ac:dyDescent="0.25">
      <c r="A38" s="5" t="s">
        <v>80</v>
      </c>
      <c r="B38" s="5" t="s">
        <v>81</v>
      </c>
      <c r="C38" s="2">
        <v>14.016</v>
      </c>
      <c r="D38" s="2">
        <v>14.645</v>
      </c>
      <c r="E38" s="2">
        <v>14.038</v>
      </c>
      <c r="F38" s="2">
        <v>14.102</v>
      </c>
      <c r="G38" s="2">
        <v>15.815</v>
      </c>
      <c r="H38" s="2">
        <v>15.308</v>
      </c>
      <c r="I38" s="2">
        <v>15.333</v>
      </c>
      <c r="J38" s="2">
        <v>15.422000000000001</v>
      </c>
      <c r="K38" s="2">
        <v>15.446999999999999</v>
      </c>
      <c r="L38" s="2">
        <v>15.538</v>
      </c>
      <c r="M38" s="2">
        <v>15.757</v>
      </c>
      <c r="N38" s="2">
        <v>15.851000000000001</v>
      </c>
      <c r="O38" s="2">
        <v>15.852</v>
      </c>
      <c r="P38" s="2">
        <v>15.89</v>
      </c>
      <c r="Q38" s="2">
        <v>15.827999999999999</v>
      </c>
      <c r="R38" s="2">
        <v>15.856</v>
      </c>
      <c r="S38" s="2">
        <v>15.723000000000001</v>
      </c>
      <c r="T38" s="2">
        <v>15.826000000000001</v>
      </c>
      <c r="U38" s="2">
        <v>15.955</v>
      </c>
      <c r="V38" s="2">
        <v>16.132999999999999</v>
      </c>
      <c r="W38" s="2">
        <v>16.492999999999999</v>
      </c>
      <c r="X38" s="2">
        <v>16.579000000000001</v>
      </c>
      <c r="Y38" s="2">
        <v>16.599</v>
      </c>
      <c r="Z38" s="2">
        <v>16.988</v>
      </c>
      <c r="AA38" s="2">
        <v>17.190000000000001</v>
      </c>
      <c r="AB38" s="2">
        <v>17.571000000000002</v>
      </c>
      <c r="AC38" s="2">
        <v>18.334</v>
      </c>
      <c r="AD38" s="2">
        <v>22.995999999999999</v>
      </c>
      <c r="AE38" s="2">
        <v>27.132000000000001</v>
      </c>
      <c r="AF38" s="2">
        <v>28.283999999999999</v>
      </c>
      <c r="AG38" s="2">
        <v>29.483000000000001</v>
      </c>
      <c r="AH38" s="2">
        <v>30.628</v>
      </c>
      <c r="AI38" s="2">
        <v>34.634999999999998</v>
      </c>
      <c r="AJ38" s="2">
        <v>41.866999999999997</v>
      </c>
      <c r="AK38" s="2">
        <v>45.86</v>
      </c>
      <c r="AL38" s="2">
        <v>46.347000000000001</v>
      </c>
      <c r="AM38" s="2">
        <v>46.218000000000004</v>
      </c>
      <c r="AN38" s="2">
        <v>47.624000000000002</v>
      </c>
      <c r="AO38" s="2">
        <v>48.07</v>
      </c>
      <c r="AP38" s="2">
        <v>47.433</v>
      </c>
      <c r="AQ38" s="2">
        <v>49.021000000000001</v>
      </c>
      <c r="AR38" s="2">
        <v>53.386000000000003</v>
      </c>
      <c r="AS38" s="2">
        <v>56.244999999999997</v>
      </c>
      <c r="AT38" s="2">
        <v>57.045000000000002</v>
      </c>
      <c r="AU38" s="2">
        <v>58.268000000000001</v>
      </c>
      <c r="AV38" s="2">
        <v>58.642000000000003</v>
      </c>
      <c r="AW38" s="2">
        <v>59.131999999999998</v>
      </c>
      <c r="AX38" s="2">
        <v>60.363</v>
      </c>
      <c r="AY38" s="2">
        <v>65.459999999999994</v>
      </c>
      <c r="AZ38" s="2">
        <v>66.221999999999994</v>
      </c>
      <c r="BA38" s="2">
        <v>66.774000000000001</v>
      </c>
      <c r="BB38" s="2">
        <v>66.784999999999997</v>
      </c>
      <c r="BC38" s="2">
        <v>66.870999999999995</v>
      </c>
      <c r="BD38" s="2">
        <v>70.63</v>
      </c>
      <c r="BE38" s="2">
        <v>71.055999999999997</v>
      </c>
      <c r="BF38" s="2">
        <v>70.971000000000004</v>
      </c>
      <c r="BG38" s="2">
        <v>74.149000000000001</v>
      </c>
      <c r="BH38" s="2">
        <v>78.634</v>
      </c>
      <c r="BI38" s="2">
        <v>86.242999999999995</v>
      </c>
      <c r="BJ38" s="2">
        <v>91.34</v>
      </c>
      <c r="BK38" s="2">
        <v>94.192999999999998</v>
      </c>
      <c r="BL38" s="2">
        <v>105.21299999999999</v>
      </c>
      <c r="BM38" s="2">
        <v>100</v>
      </c>
      <c r="BN38" s="2">
        <v>107.512</v>
      </c>
      <c r="BO38" s="2">
        <v>119.233</v>
      </c>
      <c r="BP38" s="2">
        <v>118.96299999999999</v>
      </c>
      <c r="BQ38" s="2">
        <v>120.005</v>
      </c>
      <c r="BR38" s="2">
        <v>121.751</v>
      </c>
      <c r="BS38" s="45" t="s">
        <v>507</v>
      </c>
      <c r="BT38" s="40"/>
      <c r="BU38" s="40"/>
    </row>
    <row r="39" spans="1:73" ht="12.75" customHeight="1" x14ac:dyDescent="0.25">
      <c r="A39" s="5" t="s">
        <v>82</v>
      </c>
      <c r="B39" s="5" t="s">
        <v>83</v>
      </c>
      <c r="C39" s="2">
        <v>17.202999999999999</v>
      </c>
      <c r="D39" s="2">
        <v>17.922999999999998</v>
      </c>
      <c r="E39" s="2">
        <v>17.631</v>
      </c>
      <c r="F39" s="2">
        <v>19.181000000000001</v>
      </c>
      <c r="G39" s="2">
        <v>22.283999999999999</v>
      </c>
      <c r="H39" s="2">
        <v>21.442</v>
      </c>
      <c r="I39" s="2">
        <v>21.045999999999999</v>
      </c>
      <c r="J39" s="2">
        <v>21.093</v>
      </c>
      <c r="K39" s="2">
        <v>22.454000000000001</v>
      </c>
      <c r="L39" s="2">
        <v>23.425999999999998</v>
      </c>
      <c r="M39" s="2">
        <v>23.725999999999999</v>
      </c>
      <c r="N39" s="2">
        <v>24.024000000000001</v>
      </c>
      <c r="O39" s="2">
        <v>23.536999999999999</v>
      </c>
      <c r="P39" s="2">
        <v>23.251000000000001</v>
      </c>
      <c r="Q39" s="2">
        <v>22.748999999999999</v>
      </c>
      <c r="R39" s="2">
        <v>22.55</v>
      </c>
      <c r="S39" s="2">
        <v>22.617000000000001</v>
      </c>
      <c r="T39" s="2">
        <v>22.297999999999998</v>
      </c>
      <c r="U39" s="2">
        <v>22.446999999999999</v>
      </c>
      <c r="V39" s="2">
        <v>22.949000000000002</v>
      </c>
      <c r="W39" s="2">
        <v>23.31</v>
      </c>
      <c r="X39" s="2">
        <v>23.619</v>
      </c>
      <c r="Y39" s="2">
        <v>23.792000000000002</v>
      </c>
      <c r="Z39" s="2">
        <v>24.774999999999999</v>
      </c>
      <c r="AA39" s="2">
        <v>25.193999999999999</v>
      </c>
      <c r="AB39" s="2">
        <v>25.722000000000001</v>
      </c>
      <c r="AC39" s="2">
        <v>26.702999999999999</v>
      </c>
      <c r="AD39" s="2">
        <v>32.103000000000002</v>
      </c>
      <c r="AE39" s="2">
        <v>36.476999999999997</v>
      </c>
      <c r="AF39" s="2">
        <v>38.868000000000002</v>
      </c>
      <c r="AG39" s="2">
        <v>40.954999999999998</v>
      </c>
      <c r="AH39" s="2">
        <v>43.036999999999999</v>
      </c>
      <c r="AI39" s="2">
        <v>47.792000000000002</v>
      </c>
      <c r="AJ39" s="2">
        <v>53.305999999999997</v>
      </c>
      <c r="AK39" s="2">
        <v>57.005000000000003</v>
      </c>
      <c r="AL39" s="2">
        <v>59.003999999999998</v>
      </c>
      <c r="AM39" s="2">
        <v>59.612000000000002</v>
      </c>
      <c r="AN39" s="2">
        <v>61.475999999999999</v>
      </c>
      <c r="AO39" s="2">
        <v>61.463000000000001</v>
      </c>
      <c r="AP39" s="2">
        <v>61.726999999999997</v>
      </c>
      <c r="AQ39" s="2">
        <v>62.426000000000002</v>
      </c>
      <c r="AR39" s="2">
        <v>65.891000000000005</v>
      </c>
      <c r="AS39" s="2">
        <v>68.388999999999996</v>
      </c>
      <c r="AT39" s="2">
        <v>69.238</v>
      </c>
      <c r="AU39" s="2">
        <v>70.614999999999995</v>
      </c>
      <c r="AV39" s="2">
        <v>70.962999999999994</v>
      </c>
      <c r="AW39" s="2">
        <v>71.832999999999998</v>
      </c>
      <c r="AX39" s="2">
        <v>73.043999999999997</v>
      </c>
      <c r="AY39" s="2">
        <v>77.087000000000003</v>
      </c>
      <c r="AZ39" s="2">
        <v>76.795000000000002</v>
      </c>
      <c r="BA39" s="2">
        <v>76.585999999999999</v>
      </c>
      <c r="BB39" s="2">
        <v>76.058999999999997</v>
      </c>
      <c r="BC39" s="2">
        <v>76.247</v>
      </c>
      <c r="BD39" s="2">
        <v>78.054000000000002</v>
      </c>
      <c r="BE39" s="2">
        <v>78.77</v>
      </c>
      <c r="BF39" s="2">
        <v>78.616</v>
      </c>
      <c r="BG39" s="2">
        <v>80.25</v>
      </c>
      <c r="BH39" s="2">
        <v>82.369</v>
      </c>
      <c r="BI39" s="2">
        <v>88.290999999999997</v>
      </c>
      <c r="BJ39" s="2">
        <v>93.909000000000006</v>
      </c>
      <c r="BK39" s="2">
        <v>94.156000000000006</v>
      </c>
      <c r="BL39" s="2">
        <v>100.6</v>
      </c>
      <c r="BM39" s="2">
        <v>100</v>
      </c>
      <c r="BN39" s="2">
        <v>102.783</v>
      </c>
      <c r="BO39" s="2">
        <v>109.227</v>
      </c>
      <c r="BP39" s="2">
        <v>111.929</v>
      </c>
      <c r="BQ39" s="2">
        <v>113.67400000000001</v>
      </c>
      <c r="BR39" s="2">
        <v>114.607</v>
      </c>
      <c r="BS39" s="45" t="s">
        <v>508</v>
      </c>
      <c r="BT39" s="40"/>
      <c r="BU39" s="40"/>
    </row>
    <row r="40" spans="1:73" ht="12.75" customHeight="1" x14ac:dyDescent="0.25">
      <c r="A40" s="5" t="s">
        <v>84</v>
      </c>
      <c r="B40" s="6" t="s">
        <v>85</v>
      </c>
      <c r="C40" s="2">
        <v>29.061</v>
      </c>
      <c r="D40" s="2">
        <v>30.991</v>
      </c>
      <c r="E40" s="2">
        <v>30.234999999999999</v>
      </c>
      <c r="F40" s="2">
        <v>31.858000000000001</v>
      </c>
      <c r="G40" s="2">
        <v>34.664000000000001</v>
      </c>
      <c r="H40" s="2">
        <v>34.438000000000002</v>
      </c>
      <c r="I40" s="2">
        <v>34.234000000000002</v>
      </c>
      <c r="J40" s="2">
        <v>34.585000000000001</v>
      </c>
      <c r="K40" s="2">
        <v>35.115000000000002</v>
      </c>
      <c r="L40" s="2">
        <v>36.389000000000003</v>
      </c>
      <c r="M40" s="2">
        <v>37.551000000000002</v>
      </c>
      <c r="N40" s="2">
        <v>37.798000000000002</v>
      </c>
      <c r="O40" s="2">
        <v>38.625999999999998</v>
      </c>
      <c r="P40" s="2">
        <v>38.604999999999997</v>
      </c>
      <c r="Q40" s="2">
        <v>38.659999999999997</v>
      </c>
      <c r="R40" s="2">
        <v>38.798000000000002</v>
      </c>
      <c r="S40" s="2">
        <v>39.023000000000003</v>
      </c>
      <c r="T40" s="2">
        <v>39.759</v>
      </c>
      <c r="U40" s="2">
        <v>40.414000000000001</v>
      </c>
      <c r="V40" s="2">
        <v>41.683999999999997</v>
      </c>
      <c r="W40" s="2">
        <v>42.116</v>
      </c>
      <c r="X40" s="2">
        <v>43.237000000000002</v>
      </c>
      <c r="Y40" s="2">
        <v>44.646000000000001</v>
      </c>
      <c r="Z40" s="2">
        <v>44.511000000000003</v>
      </c>
      <c r="AA40" s="2">
        <v>43.567</v>
      </c>
      <c r="AB40" s="2">
        <v>43.076999999999998</v>
      </c>
      <c r="AC40" s="2">
        <v>46.100999999999999</v>
      </c>
      <c r="AD40" s="2">
        <v>50.369</v>
      </c>
      <c r="AE40" s="2">
        <v>53.058999999999997</v>
      </c>
      <c r="AF40" s="2">
        <v>54.744999999999997</v>
      </c>
      <c r="AG40" s="2">
        <v>55.652999999999999</v>
      </c>
      <c r="AH40" s="2">
        <v>58.887999999999998</v>
      </c>
      <c r="AI40" s="2">
        <v>63.14</v>
      </c>
      <c r="AJ40" s="2">
        <v>68.406000000000006</v>
      </c>
      <c r="AK40" s="2">
        <v>71.418000000000006</v>
      </c>
      <c r="AL40" s="2">
        <v>71.747</v>
      </c>
      <c r="AM40" s="2">
        <v>73.436000000000007</v>
      </c>
      <c r="AN40" s="2">
        <v>74.543000000000006</v>
      </c>
      <c r="AO40" s="2">
        <v>75.843000000000004</v>
      </c>
      <c r="AP40" s="2">
        <v>71.989999999999995</v>
      </c>
      <c r="AQ40" s="2">
        <v>75.53</v>
      </c>
      <c r="AR40" s="2">
        <v>78.799000000000007</v>
      </c>
      <c r="AS40" s="2">
        <v>79.103999999999999</v>
      </c>
      <c r="AT40" s="2">
        <v>82.085999999999999</v>
      </c>
      <c r="AU40" s="2">
        <v>82.15</v>
      </c>
      <c r="AV40" s="2">
        <v>81.009</v>
      </c>
      <c r="AW40" s="2">
        <v>82.849000000000004</v>
      </c>
      <c r="AX40" s="2">
        <v>85.902000000000001</v>
      </c>
      <c r="AY40" s="2">
        <v>89.259</v>
      </c>
      <c r="AZ40" s="2">
        <v>86.655000000000001</v>
      </c>
      <c r="BA40" s="2">
        <v>84.15</v>
      </c>
      <c r="BB40" s="2">
        <v>83.186000000000007</v>
      </c>
      <c r="BC40" s="2">
        <v>83.349000000000004</v>
      </c>
      <c r="BD40" s="2">
        <v>84.248000000000005</v>
      </c>
      <c r="BE40" s="2">
        <v>82.581000000000003</v>
      </c>
      <c r="BF40" s="2">
        <v>82.432000000000002</v>
      </c>
      <c r="BG40" s="2">
        <v>82.272999999999996</v>
      </c>
      <c r="BH40" s="2">
        <v>84.83</v>
      </c>
      <c r="BI40" s="2">
        <v>87.168999999999997</v>
      </c>
      <c r="BJ40" s="2">
        <v>90.24</v>
      </c>
      <c r="BK40" s="2">
        <v>92.337999999999994</v>
      </c>
      <c r="BL40" s="2">
        <v>95.367999999999995</v>
      </c>
      <c r="BM40" s="2">
        <v>100</v>
      </c>
      <c r="BN40" s="2">
        <v>102.29</v>
      </c>
      <c r="BO40" s="2">
        <v>104.685</v>
      </c>
      <c r="BP40" s="2">
        <v>107.282</v>
      </c>
      <c r="BQ40" s="2">
        <v>108.443</v>
      </c>
      <c r="BR40" s="2">
        <v>109.551</v>
      </c>
      <c r="BS40" s="45">
        <v>110.04600000000001</v>
      </c>
      <c r="BT40" s="40"/>
      <c r="BU40" s="40"/>
    </row>
    <row r="41" spans="1:73" ht="12.75" customHeight="1" x14ac:dyDescent="0.25">
      <c r="A41" s="5" t="s">
        <v>86</v>
      </c>
      <c r="B41" s="6" t="s">
        <v>87</v>
      </c>
      <c r="C41" s="2">
        <v>16.356999999999999</v>
      </c>
      <c r="D41" s="2">
        <v>17.66</v>
      </c>
      <c r="E41" s="2">
        <v>17.34</v>
      </c>
      <c r="F41" s="2">
        <v>16.852</v>
      </c>
      <c r="G41" s="2">
        <v>18.251000000000001</v>
      </c>
      <c r="H41" s="2">
        <v>18.678999999999998</v>
      </c>
      <c r="I41" s="2">
        <v>18.588000000000001</v>
      </c>
      <c r="J41" s="2">
        <v>18.911000000000001</v>
      </c>
      <c r="K41" s="2">
        <v>18.689</v>
      </c>
      <c r="L41" s="2">
        <v>19.172000000000001</v>
      </c>
      <c r="M41" s="2">
        <v>19.777999999999999</v>
      </c>
      <c r="N41" s="2">
        <v>20.224</v>
      </c>
      <c r="O41" s="2">
        <v>20.577999999999999</v>
      </c>
      <c r="P41" s="2">
        <v>20.832999999999998</v>
      </c>
      <c r="Q41" s="2">
        <v>21.294</v>
      </c>
      <c r="R41" s="2">
        <v>21.425000000000001</v>
      </c>
      <c r="S41" s="2">
        <v>21.699000000000002</v>
      </c>
      <c r="T41" s="2">
        <v>22.356000000000002</v>
      </c>
      <c r="U41" s="2">
        <v>22.632999999999999</v>
      </c>
      <c r="V41" s="2">
        <v>23.172999999999998</v>
      </c>
      <c r="W41" s="2">
        <v>24.309000000000001</v>
      </c>
      <c r="X41" s="2">
        <v>25.539000000000001</v>
      </c>
      <c r="Y41" s="2">
        <v>27.425999999999998</v>
      </c>
      <c r="Z41" s="2">
        <v>28.751999999999999</v>
      </c>
      <c r="AA41" s="2">
        <v>30.129000000000001</v>
      </c>
      <c r="AB41" s="2">
        <v>30.869</v>
      </c>
      <c r="AC41" s="2">
        <v>32.625999999999998</v>
      </c>
      <c r="AD41" s="2">
        <v>35.877000000000002</v>
      </c>
      <c r="AE41" s="2">
        <v>38.801000000000002</v>
      </c>
      <c r="AF41" s="2">
        <v>41.116</v>
      </c>
      <c r="AG41" s="2">
        <v>43.890999999999998</v>
      </c>
      <c r="AH41" s="2">
        <v>46.947000000000003</v>
      </c>
      <c r="AI41" s="2">
        <v>50.942999999999998</v>
      </c>
      <c r="AJ41" s="2">
        <v>56.225000000000001</v>
      </c>
      <c r="AK41" s="2">
        <v>61.076000000000001</v>
      </c>
      <c r="AL41" s="2">
        <v>64.322999999999993</v>
      </c>
      <c r="AM41" s="2">
        <v>67.146000000000001</v>
      </c>
      <c r="AN41" s="2">
        <v>69.566999999999993</v>
      </c>
      <c r="AO41" s="2">
        <v>71.864000000000004</v>
      </c>
      <c r="AP41" s="2">
        <v>73.515000000000001</v>
      </c>
      <c r="AQ41" s="2">
        <v>76.277000000000001</v>
      </c>
      <c r="AR41" s="2">
        <v>75.738</v>
      </c>
      <c r="AS41" s="2">
        <v>77.835999999999999</v>
      </c>
      <c r="AT41" s="2">
        <v>79.373000000000005</v>
      </c>
      <c r="AU41" s="2">
        <v>81.353999999999999</v>
      </c>
      <c r="AV41" s="2">
        <v>82.224000000000004</v>
      </c>
      <c r="AW41" s="2">
        <v>84.299000000000007</v>
      </c>
      <c r="AX41" s="2">
        <v>85.549000000000007</v>
      </c>
      <c r="AY41" s="2">
        <v>86.665000000000006</v>
      </c>
      <c r="AZ41" s="2">
        <v>85.879000000000005</v>
      </c>
      <c r="BA41" s="2">
        <v>85.168999999999997</v>
      </c>
      <c r="BB41" s="2">
        <v>84.641999999999996</v>
      </c>
      <c r="BC41" s="2">
        <v>85.510999999999996</v>
      </c>
      <c r="BD41" s="2">
        <v>87.369</v>
      </c>
      <c r="BE41" s="2">
        <v>87.573999999999998</v>
      </c>
      <c r="BF41" s="2">
        <v>87.602999999999994</v>
      </c>
      <c r="BG41" s="2">
        <v>87.721999999999994</v>
      </c>
      <c r="BH41" s="2">
        <v>89.662999999999997</v>
      </c>
      <c r="BI41" s="2">
        <v>91.95</v>
      </c>
      <c r="BJ41" s="2">
        <v>94.811000000000007</v>
      </c>
      <c r="BK41" s="2">
        <v>97.299000000000007</v>
      </c>
      <c r="BL41" s="2">
        <v>99.606999999999999</v>
      </c>
      <c r="BM41" s="2">
        <v>100</v>
      </c>
      <c r="BN41" s="2">
        <v>101.018</v>
      </c>
      <c r="BO41" s="2">
        <v>102.997</v>
      </c>
      <c r="BP41" s="2">
        <v>105.157</v>
      </c>
      <c r="BQ41" s="2">
        <v>106.35299999999999</v>
      </c>
      <c r="BR41" s="2">
        <v>107.747</v>
      </c>
      <c r="BS41" s="45">
        <v>109.095</v>
      </c>
      <c r="BT41" s="40"/>
      <c r="BU41" s="40"/>
    </row>
    <row r="42" spans="1:73" ht="12.75" customHeight="1" x14ac:dyDescent="0.25">
      <c r="A42" s="5" t="s">
        <v>88</v>
      </c>
      <c r="B42" s="5" t="s">
        <v>206</v>
      </c>
      <c r="C42" s="2" t="s">
        <v>281</v>
      </c>
      <c r="D42" s="2" t="s">
        <v>281</v>
      </c>
      <c r="E42" s="2" t="s">
        <v>281</v>
      </c>
      <c r="F42" s="2" t="s">
        <v>281</v>
      </c>
      <c r="G42" s="2" t="s">
        <v>281</v>
      </c>
      <c r="H42" s="2" t="s">
        <v>281</v>
      </c>
      <c r="I42" s="2" t="s">
        <v>281</v>
      </c>
      <c r="J42" s="2" t="s">
        <v>281</v>
      </c>
      <c r="K42" s="2" t="s">
        <v>281</v>
      </c>
      <c r="L42" s="2" t="s">
        <v>281</v>
      </c>
      <c r="M42" s="2" t="s">
        <v>281</v>
      </c>
      <c r="N42" s="2" t="s">
        <v>281</v>
      </c>
      <c r="O42" s="2" t="s">
        <v>281</v>
      </c>
      <c r="P42" s="2" t="s">
        <v>281</v>
      </c>
      <c r="Q42" s="2" t="s">
        <v>281</v>
      </c>
      <c r="R42" s="2" t="s">
        <v>281</v>
      </c>
      <c r="S42" s="2" t="s">
        <v>281</v>
      </c>
      <c r="T42" s="2" t="s">
        <v>281</v>
      </c>
      <c r="U42" s="2" t="s">
        <v>281</v>
      </c>
      <c r="V42" s="2" t="s">
        <v>281</v>
      </c>
      <c r="W42" s="2" t="s">
        <v>281</v>
      </c>
      <c r="X42" s="2" t="s">
        <v>281</v>
      </c>
      <c r="Y42" s="2" t="s">
        <v>281</v>
      </c>
      <c r="Z42" s="2" t="s">
        <v>281</v>
      </c>
      <c r="AA42" s="2" t="s">
        <v>281</v>
      </c>
      <c r="AB42" s="2" t="s">
        <v>281</v>
      </c>
      <c r="AC42" s="2" t="s">
        <v>281</v>
      </c>
      <c r="AD42" s="2" t="s">
        <v>281</v>
      </c>
      <c r="AE42" s="2" t="s">
        <v>281</v>
      </c>
      <c r="AF42" s="2" t="s">
        <v>281</v>
      </c>
      <c r="AG42" s="2" t="s">
        <v>281</v>
      </c>
      <c r="AH42" s="2" t="s">
        <v>281</v>
      </c>
      <c r="AI42" s="2" t="s">
        <v>281</v>
      </c>
      <c r="AJ42" s="2" t="s">
        <v>281</v>
      </c>
      <c r="AK42" s="2" t="s">
        <v>281</v>
      </c>
      <c r="AL42" s="2" t="s">
        <v>281</v>
      </c>
      <c r="AM42" s="2" t="s">
        <v>281</v>
      </c>
      <c r="AN42" s="2" t="s">
        <v>281</v>
      </c>
      <c r="AO42" s="2" t="s">
        <v>281</v>
      </c>
      <c r="AP42" s="2" t="s">
        <v>281</v>
      </c>
      <c r="AQ42" s="2" t="s">
        <v>281</v>
      </c>
      <c r="AR42" s="2" t="s">
        <v>281</v>
      </c>
      <c r="AS42" s="2" t="s">
        <v>281</v>
      </c>
      <c r="AT42" s="2" t="s">
        <v>281</v>
      </c>
      <c r="AU42" s="2" t="s">
        <v>281</v>
      </c>
      <c r="AV42" s="2" t="s">
        <v>281</v>
      </c>
      <c r="AW42" s="2" t="s">
        <v>281</v>
      </c>
      <c r="AX42" s="2" t="s">
        <v>281</v>
      </c>
      <c r="AY42" s="2" t="s">
        <v>281</v>
      </c>
      <c r="AZ42" s="2" t="s">
        <v>281</v>
      </c>
      <c r="BA42" s="2">
        <v>82.453999999999994</v>
      </c>
      <c r="BB42" s="2">
        <v>82.911000000000001</v>
      </c>
      <c r="BC42" s="2">
        <v>85.956999999999994</v>
      </c>
      <c r="BD42" s="2">
        <v>87.861000000000004</v>
      </c>
      <c r="BE42" s="2">
        <v>86.036000000000001</v>
      </c>
      <c r="BF42" s="2">
        <v>92.356999999999999</v>
      </c>
      <c r="BG42" s="2">
        <v>93.078000000000003</v>
      </c>
      <c r="BH42" s="2">
        <v>93.063000000000002</v>
      </c>
      <c r="BI42" s="2">
        <v>95.474000000000004</v>
      </c>
      <c r="BJ42" s="2">
        <v>99.384</v>
      </c>
      <c r="BK42" s="2">
        <v>100.206</v>
      </c>
      <c r="BL42" s="2">
        <v>98.861999999999995</v>
      </c>
      <c r="BM42" s="2">
        <v>100</v>
      </c>
      <c r="BN42" s="2">
        <v>103.23099999999999</v>
      </c>
      <c r="BO42" s="2">
        <v>105.7</v>
      </c>
      <c r="BP42" s="2">
        <v>105.73399999999999</v>
      </c>
      <c r="BQ42" s="2">
        <v>104.34099999999999</v>
      </c>
      <c r="BR42" s="2">
        <v>105.10899999999999</v>
      </c>
      <c r="BS42" s="45" t="s">
        <v>509</v>
      </c>
      <c r="BT42" s="40"/>
      <c r="BU42" s="40"/>
    </row>
    <row r="43" spans="1:73" ht="12.75" customHeight="1" x14ac:dyDescent="0.25">
      <c r="A43" s="5" t="s">
        <v>90</v>
      </c>
      <c r="B43" s="5" t="s">
        <v>207</v>
      </c>
      <c r="C43" s="2" t="s">
        <v>281</v>
      </c>
      <c r="D43" s="2" t="s">
        <v>281</v>
      </c>
      <c r="E43" s="2" t="s">
        <v>281</v>
      </c>
      <c r="F43" s="2" t="s">
        <v>281</v>
      </c>
      <c r="G43" s="2" t="s">
        <v>281</v>
      </c>
      <c r="H43" s="2" t="s">
        <v>281</v>
      </c>
      <c r="I43" s="2" t="s">
        <v>281</v>
      </c>
      <c r="J43" s="2" t="s">
        <v>281</v>
      </c>
      <c r="K43" s="2" t="s">
        <v>281</v>
      </c>
      <c r="L43" s="2" t="s">
        <v>281</v>
      </c>
      <c r="M43" s="2" t="s">
        <v>281</v>
      </c>
      <c r="N43" s="2" t="s">
        <v>281</v>
      </c>
      <c r="O43" s="2" t="s">
        <v>281</v>
      </c>
      <c r="P43" s="2" t="s">
        <v>281</v>
      </c>
      <c r="Q43" s="2" t="s">
        <v>281</v>
      </c>
      <c r="R43" s="2" t="s">
        <v>281</v>
      </c>
      <c r="S43" s="2" t="s">
        <v>281</v>
      </c>
      <c r="T43" s="2" t="s">
        <v>281</v>
      </c>
      <c r="U43" s="2" t="s">
        <v>281</v>
      </c>
      <c r="V43" s="2" t="s">
        <v>281</v>
      </c>
      <c r="W43" s="2" t="s">
        <v>281</v>
      </c>
      <c r="X43" s="2" t="s">
        <v>281</v>
      </c>
      <c r="Y43" s="2" t="s">
        <v>281</v>
      </c>
      <c r="Z43" s="2" t="s">
        <v>281</v>
      </c>
      <c r="AA43" s="2" t="s">
        <v>281</v>
      </c>
      <c r="AB43" s="2" t="s">
        <v>281</v>
      </c>
      <c r="AC43" s="2" t="s">
        <v>281</v>
      </c>
      <c r="AD43" s="2" t="s">
        <v>281</v>
      </c>
      <c r="AE43" s="2" t="s">
        <v>281</v>
      </c>
      <c r="AF43" s="2" t="s">
        <v>281</v>
      </c>
      <c r="AG43" s="2" t="s">
        <v>281</v>
      </c>
      <c r="AH43" s="2" t="s">
        <v>281</v>
      </c>
      <c r="AI43" s="2" t="s">
        <v>281</v>
      </c>
      <c r="AJ43" s="2" t="s">
        <v>281</v>
      </c>
      <c r="AK43" s="2" t="s">
        <v>281</v>
      </c>
      <c r="AL43" s="2" t="s">
        <v>281</v>
      </c>
      <c r="AM43" s="2" t="s">
        <v>281</v>
      </c>
      <c r="AN43" s="2" t="s">
        <v>281</v>
      </c>
      <c r="AO43" s="2" t="s">
        <v>281</v>
      </c>
      <c r="AP43" s="2" t="s">
        <v>281</v>
      </c>
      <c r="AQ43" s="2" t="s">
        <v>281</v>
      </c>
      <c r="AR43" s="2" t="s">
        <v>281</v>
      </c>
      <c r="AS43" s="2" t="s">
        <v>281</v>
      </c>
      <c r="AT43" s="2" t="s">
        <v>281</v>
      </c>
      <c r="AU43" s="2" t="s">
        <v>281</v>
      </c>
      <c r="AV43" s="2" t="s">
        <v>281</v>
      </c>
      <c r="AW43" s="2" t="s">
        <v>281</v>
      </c>
      <c r="AX43" s="2" t="s">
        <v>281</v>
      </c>
      <c r="AY43" s="2" t="s">
        <v>281</v>
      </c>
      <c r="AZ43" s="2" t="s">
        <v>281</v>
      </c>
      <c r="BA43" s="2">
        <v>66.441999999999993</v>
      </c>
      <c r="BB43" s="2">
        <v>67.372</v>
      </c>
      <c r="BC43" s="2">
        <v>68.712999999999994</v>
      </c>
      <c r="BD43" s="2">
        <v>70.456999999999994</v>
      </c>
      <c r="BE43" s="2">
        <v>73.986999999999995</v>
      </c>
      <c r="BF43" s="2">
        <v>75.552999999999997</v>
      </c>
      <c r="BG43" s="2">
        <v>78.286000000000001</v>
      </c>
      <c r="BH43" s="2">
        <v>81.97</v>
      </c>
      <c r="BI43" s="2">
        <v>87.058999999999997</v>
      </c>
      <c r="BJ43" s="2">
        <v>89.805999999999997</v>
      </c>
      <c r="BK43" s="2">
        <v>92.432000000000002</v>
      </c>
      <c r="BL43" s="2">
        <v>98.132999999999996</v>
      </c>
      <c r="BM43" s="2">
        <v>100</v>
      </c>
      <c r="BN43" s="2">
        <v>97.680999999999997</v>
      </c>
      <c r="BO43" s="2">
        <v>102.57899999999999</v>
      </c>
      <c r="BP43" s="2">
        <v>106.851</v>
      </c>
      <c r="BQ43" s="2">
        <v>108.998</v>
      </c>
      <c r="BR43" s="2">
        <v>111.61199999999999</v>
      </c>
      <c r="BS43" s="45" t="s">
        <v>510</v>
      </c>
      <c r="BT43" s="40"/>
      <c r="BU43" s="40"/>
    </row>
    <row r="44" spans="1:73" ht="12.75" customHeight="1" x14ac:dyDescent="0.25">
      <c r="A44" s="5" t="s">
        <v>92</v>
      </c>
      <c r="B44" s="5" t="s">
        <v>208</v>
      </c>
      <c r="C44" s="2" t="s">
        <v>281</v>
      </c>
      <c r="D44" s="2" t="s">
        <v>281</v>
      </c>
      <c r="E44" s="2" t="s">
        <v>281</v>
      </c>
      <c r="F44" s="2" t="s">
        <v>281</v>
      </c>
      <c r="G44" s="2" t="s">
        <v>281</v>
      </c>
      <c r="H44" s="2" t="s">
        <v>281</v>
      </c>
      <c r="I44" s="2" t="s">
        <v>281</v>
      </c>
      <c r="J44" s="2" t="s">
        <v>281</v>
      </c>
      <c r="K44" s="2" t="s">
        <v>281</v>
      </c>
      <c r="L44" s="2" t="s">
        <v>281</v>
      </c>
      <c r="M44" s="2" t="s">
        <v>281</v>
      </c>
      <c r="N44" s="2" t="s">
        <v>281</v>
      </c>
      <c r="O44" s="2" t="s">
        <v>281</v>
      </c>
      <c r="P44" s="2" t="s">
        <v>281</v>
      </c>
      <c r="Q44" s="2" t="s">
        <v>281</v>
      </c>
      <c r="R44" s="2" t="s">
        <v>281</v>
      </c>
      <c r="S44" s="2" t="s">
        <v>281</v>
      </c>
      <c r="T44" s="2" t="s">
        <v>281</v>
      </c>
      <c r="U44" s="2" t="s">
        <v>281</v>
      </c>
      <c r="V44" s="2" t="s">
        <v>281</v>
      </c>
      <c r="W44" s="2" t="s">
        <v>281</v>
      </c>
      <c r="X44" s="2" t="s">
        <v>281</v>
      </c>
      <c r="Y44" s="2" t="s">
        <v>281</v>
      </c>
      <c r="Z44" s="2" t="s">
        <v>281</v>
      </c>
      <c r="AA44" s="2" t="s">
        <v>281</v>
      </c>
      <c r="AB44" s="2" t="s">
        <v>281</v>
      </c>
      <c r="AC44" s="2" t="s">
        <v>281</v>
      </c>
      <c r="AD44" s="2" t="s">
        <v>281</v>
      </c>
      <c r="AE44" s="2" t="s">
        <v>281</v>
      </c>
      <c r="AF44" s="2" t="s">
        <v>281</v>
      </c>
      <c r="AG44" s="2" t="s">
        <v>281</v>
      </c>
      <c r="AH44" s="2" t="s">
        <v>281</v>
      </c>
      <c r="AI44" s="2" t="s">
        <v>281</v>
      </c>
      <c r="AJ44" s="2" t="s">
        <v>281</v>
      </c>
      <c r="AK44" s="2" t="s">
        <v>281</v>
      </c>
      <c r="AL44" s="2" t="s">
        <v>281</v>
      </c>
      <c r="AM44" s="2" t="s">
        <v>281</v>
      </c>
      <c r="AN44" s="2" t="s">
        <v>281</v>
      </c>
      <c r="AO44" s="2" t="s">
        <v>281</v>
      </c>
      <c r="AP44" s="2" t="s">
        <v>281</v>
      </c>
      <c r="AQ44" s="2" t="s">
        <v>281</v>
      </c>
      <c r="AR44" s="2" t="s">
        <v>281</v>
      </c>
      <c r="AS44" s="2" t="s">
        <v>281</v>
      </c>
      <c r="AT44" s="2" t="s">
        <v>281</v>
      </c>
      <c r="AU44" s="2" t="s">
        <v>281</v>
      </c>
      <c r="AV44" s="2" t="s">
        <v>281</v>
      </c>
      <c r="AW44" s="2" t="s">
        <v>281</v>
      </c>
      <c r="AX44" s="2" t="s">
        <v>281</v>
      </c>
      <c r="AY44" s="2" t="s">
        <v>281</v>
      </c>
      <c r="AZ44" s="2" t="s">
        <v>281</v>
      </c>
      <c r="BA44" s="2">
        <v>99.152000000000001</v>
      </c>
      <c r="BB44" s="2">
        <v>98.906000000000006</v>
      </c>
      <c r="BC44" s="2">
        <v>98.581999999999994</v>
      </c>
      <c r="BD44" s="2">
        <v>98.603999999999999</v>
      </c>
      <c r="BE44" s="2">
        <v>99.13</v>
      </c>
      <c r="BF44" s="2">
        <v>96.978999999999999</v>
      </c>
      <c r="BG44" s="2">
        <v>94.094999999999999</v>
      </c>
      <c r="BH44" s="2">
        <v>96.355999999999995</v>
      </c>
      <c r="BI44" s="2">
        <v>96.709000000000003</v>
      </c>
      <c r="BJ44" s="2">
        <v>98.200999999999993</v>
      </c>
      <c r="BK44" s="2">
        <v>99.266999999999996</v>
      </c>
      <c r="BL44" s="2">
        <v>102.852</v>
      </c>
      <c r="BM44" s="2">
        <v>100</v>
      </c>
      <c r="BN44" s="2">
        <v>106.70099999999999</v>
      </c>
      <c r="BO44" s="2">
        <v>107.97</v>
      </c>
      <c r="BP44" s="2">
        <v>115.697</v>
      </c>
      <c r="BQ44" s="2">
        <v>116.18899999999999</v>
      </c>
      <c r="BR44" s="2">
        <v>116.58</v>
      </c>
      <c r="BS44" s="45" t="s">
        <v>511</v>
      </c>
      <c r="BT44" s="40"/>
      <c r="BU44" s="40"/>
    </row>
    <row r="45" spans="1:73" ht="12.75" customHeight="1" x14ac:dyDescent="0.25">
      <c r="A45" s="5" t="s">
        <v>94</v>
      </c>
      <c r="B45" s="5" t="s">
        <v>209</v>
      </c>
      <c r="C45" s="2" t="s">
        <v>281</v>
      </c>
      <c r="D45" s="2" t="s">
        <v>281</v>
      </c>
      <c r="E45" s="2" t="s">
        <v>281</v>
      </c>
      <c r="F45" s="2" t="s">
        <v>281</v>
      </c>
      <c r="G45" s="2" t="s">
        <v>281</v>
      </c>
      <c r="H45" s="2" t="s">
        <v>281</v>
      </c>
      <c r="I45" s="2" t="s">
        <v>281</v>
      </c>
      <c r="J45" s="2" t="s">
        <v>281</v>
      </c>
      <c r="K45" s="2" t="s">
        <v>281</v>
      </c>
      <c r="L45" s="2" t="s">
        <v>281</v>
      </c>
      <c r="M45" s="2" t="s">
        <v>281</v>
      </c>
      <c r="N45" s="2" t="s">
        <v>281</v>
      </c>
      <c r="O45" s="2" t="s">
        <v>281</v>
      </c>
      <c r="P45" s="2" t="s">
        <v>281</v>
      </c>
      <c r="Q45" s="2" t="s">
        <v>281</v>
      </c>
      <c r="R45" s="2" t="s">
        <v>281</v>
      </c>
      <c r="S45" s="2" t="s">
        <v>281</v>
      </c>
      <c r="T45" s="2" t="s">
        <v>281</v>
      </c>
      <c r="U45" s="2" t="s">
        <v>281</v>
      </c>
      <c r="V45" s="2" t="s">
        <v>281</v>
      </c>
      <c r="W45" s="2" t="s">
        <v>281</v>
      </c>
      <c r="X45" s="2" t="s">
        <v>281</v>
      </c>
      <c r="Y45" s="2" t="s">
        <v>281</v>
      </c>
      <c r="Z45" s="2" t="s">
        <v>281</v>
      </c>
      <c r="AA45" s="2" t="s">
        <v>281</v>
      </c>
      <c r="AB45" s="2" t="s">
        <v>281</v>
      </c>
      <c r="AC45" s="2" t="s">
        <v>281</v>
      </c>
      <c r="AD45" s="2" t="s">
        <v>281</v>
      </c>
      <c r="AE45" s="2" t="s">
        <v>281</v>
      </c>
      <c r="AF45" s="2" t="s">
        <v>281</v>
      </c>
      <c r="AG45" s="2" t="s">
        <v>281</v>
      </c>
      <c r="AH45" s="2" t="s">
        <v>281</v>
      </c>
      <c r="AI45" s="2" t="s">
        <v>281</v>
      </c>
      <c r="AJ45" s="2" t="s">
        <v>281</v>
      </c>
      <c r="AK45" s="2" t="s">
        <v>281</v>
      </c>
      <c r="AL45" s="2" t="s">
        <v>281</v>
      </c>
      <c r="AM45" s="2" t="s">
        <v>281</v>
      </c>
      <c r="AN45" s="2" t="s">
        <v>281</v>
      </c>
      <c r="AO45" s="2" t="s">
        <v>281</v>
      </c>
      <c r="AP45" s="2" t="s">
        <v>281</v>
      </c>
      <c r="AQ45" s="2" t="s">
        <v>281</v>
      </c>
      <c r="AR45" s="2" t="s">
        <v>281</v>
      </c>
      <c r="AS45" s="2" t="s">
        <v>281</v>
      </c>
      <c r="AT45" s="2" t="s">
        <v>281</v>
      </c>
      <c r="AU45" s="2" t="s">
        <v>281</v>
      </c>
      <c r="AV45" s="2" t="s">
        <v>281</v>
      </c>
      <c r="AW45" s="2" t="s">
        <v>281</v>
      </c>
      <c r="AX45" s="2" t="s">
        <v>281</v>
      </c>
      <c r="AY45" s="2" t="s">
        <v>281</v>
      </c>
      <c r="AZ45" s="2" t="s">
        <v>281</v>
      </c>
      <c r="BA45" s="2">
        <v>88.944999999999993</v>
      </c>
      <c r="BB45" s="2">
        <v>87.385999999999996</v>
      </c>
      <c r="BC45" s="2">
        <v>87.47</v>
      </c>
      <c r="BD45" s="2">
        <v>89.772999999999996</v>
      </c>
      <c r="BE45" s="2">
        <v>89.486000000000004</v>
      </c>
      <c r="BF45" s="2">
        <v>87.257000000000005</v>
      </c>
      <c r="BG45" s="2">
        <v>87.061999999999998</v>
      </c>
      <c r="BH45" s="2">
        <v>89.058999999999997</v>
      </c>
      <c r="BI45" s="2">
        <v>91.01</v>
      </c>
      <c r="BJ45" s="2">
        <v>93.936000000000007</v>
      </c>
      <c r="BK45" s="2">
        <v>97.212999999999994</v>
      </c>
      <c r="BL45" s="2">
        <v>99.254999999999995</v>
      </c>
      <c r="BM45" s="2">
        <v>100</v>
      </c>
      <c r="BN45" s="2">
        <v>99.697999999999993</v>
      </c>
      <c r="BO45" s="2">
        <v>100.91500000000001</v>
      </c>
      <c r="BP45" s="2">
        <v>101.69</v>
      </c>
      <c r="BQ45" s="2">
        <v>103.574</v>
      </c>
      <c r="BR45" s="2">
        <v>105.084</v>
      </c>
      <c r="BS45" s="45" t="s">
        <v>512</v>
      </c>
      <c r="BT45" s="40"/>
      <c r="BU45" s="40"/>
    </row>
    <row r="46" spans="1:73" ht="12.75" customHeight="1" x14ac:dyDescent="0.25">
      <c r="A46" s="5" t="s">
        <v>96</v>
      </c>
      <c r="B46" s="6" t="s">
        <v>89</v>
      </c>
      <c r="C46" s="2">
        <v>19.411999999999999</v>
      </c>
      <c r="D46" s="2">
        <v>21.253</v>
      </c>
      <c r="E46" s="2">
        <v>20.292000000000002</v>
      </c>
      <c r="F46" s="2">
        <v>19.257999999999999</v>
      </c>
      <c r="G46" s="2">
        <v>20.396999999999998</v>
      </c>
      <c r="H46" s="2">
        <v>20.363</v>
      </c>
      <c r="I46" s="2">
        <v>20.27</v>
      </c>
      <c r="J46" s="2">
        <v>19.515999999999998</v>
      </c>
      <c r="K46" s="2">
        <v>20.184000000000001</v>
      </c>
      <c r="L46" s="2">
        <v>19.978000000000002</v>
      </c>
      <c r="M46" s="2">
        <v>20.8</v>
      </c>
      <c r="N46" s="2">
        <v>20.311</v>
      </c>
      <c r="O46" s="2">
        <v>20.489000000000001</v>
      </c>
      <c r="P46" s="2">
        <v>20.292000000000002</v>
      </c>
      <c r="Q46" s="2">
        <v>20.224</v>
      </c>
      <c r="R46" s="2">
        <v>20.503</v>
      </c>
      <c r="S46" s="2">
        <v>19.573</v>
      </c>
      <c r="T46" s="2">
        <v>19.625</v>
      </c>
      <c r="U46" s="2">
        <v>20.181999999999999</v>
      </c>
      <c r="V46" s="2">
        <v>20.503</v>
      </c>
      <c r="W46" s="2">
        <v>20.884</v>
      </c>
      <c r="X46" s="2">
        <v>21.649000000000001</v>
      </c>
      <c r="Y46" s="2">
        <v>22.962</v>
      </c>
      <c r="Z46" s="2">
        <v>23.824000000000002</v>
      </c>
      <c r="AA46" s="2">
        <v>25.555</v>
      </c>
      <c r="AB46" s="2">
        <v>26.469000000000001</v>
      </c>
      <c r="AC46" s="2">
        <v>27.317</v>
      </c>
      <c r="AD46" s="2">
        <v>29.77</v>
      </c>
      <c r="AE46" s="2">
        <v>32.034999999999997</v>
      </c>
      <c r="AF46" s="2">
        <v>33.607999999999997</v>
      </c>
      <c r="AG46" s="2">
        <v>36.746000000000002</v>
      </c>
      <c r="AH46" s="2">
        <v>39.527999999999999</v>
      </c>
      <c r="AI46" s="2">
        <v>43.441000000000003</v>
      </c>
      <c r="AJ46" s="2">
        <v>49.802</v>
      </c>
      <c r="AK46" s="2">
        <v>55.521999999999998</v>
      </c>
      <c r="AL46" s="2">
        <v>56.780999999999999</v>
      </c>
      <c r="AM46" s="2">
        <v>56.706000000000003</v>
      </c>
      <c r="AN46" s="2">
        <v>58.372999999999998</v>
      </c>
      <c r="AO46" s="2">
        <v>59.186999999999998</v>
      </c>
      <c r="AP46" s="2">
        <v>59.411000000000001</v>
      </c>
      <c r="AQ46" s="2">
        <v>60.134999999999998</v>
      </c>
      <c r="AR46" s="2">
        <v>61.667999999999999</v>
      </c>
      <c r="AS46" s="2">
        <v>62.942999999999998</v>
      </c>
      <c r="AT46" s="2">
        <v>64.691000000000003</v>
      </c>
      <c r="AU46" s="2">
        <v>65.132999999999996</v>
      </c>
      <c r="AV46" s="2">
        <v>65.147999999999996</v>
      </c>
      <c r="AW46" s="2">
        <v>66.578000000000003</v>
      </c>
      <c r="AX46" s="2">
        <v>67.132999999999996</v>
      </c>
      <c r="AY46" s="2">
        <v>68.164000000000001</v>
      </c>
      <c r="AZ46" s="2">
        <v>68.635999999999996</v>
      </c>
      <c r="BA46" s="2">
        <v>70.063000000000002</v>
      </c>
      <c r="BB46" s="2">
        <v>70.59</v>
      </c>
      <c r="BC46" s="2">
        <v>72.703999999999994</v>
      </c>
      <c r="BD46" s="2">
        <v>77.488</v>
      </c>
      <c r="BE46" s="2">
        <v>80.381</v>
      </c>
      <c r="BF46" s="2">
        <v>81.710999999999999</v>
      </c>
      <c r="BG46" s="2">
        <v>83.986999999999995</v>
      </c>
      <c r="BH46" s="2">
        <v>86.600999999999999</v>
      </c>
      <c r="BI46" s="2">
        <v>90.995999999999995</v>
      </c>
      <c r="BJ46" s="2">
        <v>94.866</v>
      </c>
      <c r="BK46" s="2">
        <v>97.638999999999996</v>
      </c>
      <c r="BL46" s="2">
        <v>104.536</v>
      </c>
      <c r="BM46" s="2">
        <v>100</v>
      </c>
      <c r="BN46" s="2">
        <v>104.012</v>
      </c>
      <c r="BO46" s="2">
        <v>109.867</v>
      </c>
      <c r="BP46" s="2">
        <v>113.029</v>
      </c>
      <c r="BQ46" s="2">
        <v>114.99299999999999</v>
      </c>
      <c r="BR46" s="2">
        <v>117.00700000000001</v>
      </c>
      <c r="BS46" s="45">
        <v>115.02800000000001</v>
      </c>
      <c r="BT46" s="40"/>
      <c r="BU46" s="40"/>
    </row>
    <row r="47" spans="1:73" ht="12.75" customHeight="1" x14ac:dyDescent="0.25">
      <c r="A47" s="5" t="s">
        <v>98</v>
      </c>
      <c r="B47" s="5" t="s">
        <v>91</v>
      </c>
      <c r="C47" s="2" t="s">
        <v>281</v>
      </c>
      <c r="D47" s="2" t="s">
        <v>281</v>
      </c>
      <c r="E47" s="2" t="s">
        <v>281</v>
      </c>
      <c r="F47" s="2" t="s">
        <v>281</v>
      </c>
      <c r="G47" s="2" t="s">
        <v>281</v>
      </c>
      <c r="H47" s="2" t="s">
        <v>281</v>
      </c>
      <c r="I47" s="2" t="s">
        <v>281</v>
      </c>
      <c r="J47" s="2" t="s">
        <v>281</v>
      </c>
      <c r="K47" s="2" t="s">
        <v>281</v>
      </c>
      <c r="L47" s="2" t="s">
        <v>281</v>
      </c>
      <c r="M47" s="2" t="s">
        <v>281</v>
      </c>
      <c r="N47" s="2" t="s">
        <v>281</v>
      </c>
      <c r="O47" s="2" t="s">
        <v>281</v>
      </c>
      <c r="P47" s="2" t="s">
        <v>281</v>
      </c>
      <c r="Q47" s="2" t="s">
        <v>281</v>
      </c>
      <c r="R47" s="2" t="s">
        <v>281</v>
      </c>
      <c r="S47" s="2">
        <v>22.526</v>
      </c>
      <c r="T47" s="2">
        <v>22.209</v>
      </c>
      <c r="U47" s="2">
        <v>22.210999999999999</v>
      </c>
      <c r="V47" s="2">
        <v>22.379000000000001</v>
      </c>
      <c r="W47" s="2">
        <v>22.151</v>
      </c>
      <c r="X47" s="2">
        <v>22.393999999999998</v>
      </c>
      <c r="Y47" s="2">
        <v>23.838000000000001</v>
      </c>
      <c r="Z47" s="2">
        <v>25.696000000000002</v>
      </c>
      <c r="AA47" s="2">
        <v>27.475999999999999</v>
      </c>
      <c r="AB47" s="2">
        <v>28.202000000000002</v>
      </c>
      <c r="AC47" s="2">
        <v>29.97</v>
      </c>
      <c r="AD47" s="2">
        <v>34.771999999999998</v>
      </c>
      <c r="AE47" s="2">
        <v>35.715000000000003</v>
      </c>
      <c r="AF47" s="2">
        <v>37.290999999999997</v>
      </c>
      <c r="AG47" s="2">
        <v>39.479999999999997</v>
      </c>
      <c r="AH47" s="2">
        <v>38.99</v>
      </c>
      <c r="AI47" s="2">
        <v>40.908000000000001</v>
      </c>
      <c r="AJ47" s="2">
        <v>51.176000000000002</v>
      </c>
      <c r="AK47" s="2">
        <v>55.468000000000004</v>
      </c>
      <c r="AL47" s="2">
        <v>53.679000000000002</v>
      </c>
      <c r="AM47" s="2">
        <v>53.177999999999997</v>
      </c>
      <c r="AN47" s="2">
        <v>55.871000000000002</v>
      </c>
      <c r="AO47" s="2">
        <v>54.537999999999997</v>
      </c>
      <c r="AP47" s="2">
        <v>53.619</v>
      </c>
      <c r="AQ47" s="2">
        <v>55.566000000000003</v>
      </c>
      <c r="AR47" s="2">
        <v>58.68</v>
      </c>
      <c r="AS47" s="2">
        <v>58.808</v>
      </c>
      <c r="AT47" s="2">
        <v>59.031999999999996</v>
      </c>
      <c r="AU47" s="2">
        <v>61.268000000000001</v>
      </c>
      <c r="AV47" s="2">
        <v>60.343000000000004</v>
      </c>
      <c r="AW47" s="2">
        <v>62.61</v>
      </c>
      <c r="AX47" s="2">
        <v>61.509</v>
      </c>
      <c r="AY47" s="2">
        <v>62.082000000000001</v>
      </c>
      <c r="AZ47" s="2">
        <v>60.78</v>
      </c>
      <c r="BA47" s="2">
        <v>62.774000000000001</v>
      </c>
      <c r="BB47" s="2">
        <v>62.634999999999998</v>
      </c>
      <c r="BC47" s="2">
        <v>65.78</v>
      </c>
      <c r="BD47" s="2">
        <v>76.084999999999994</v>
      </c>
      <c r="BE47" s="2">
        <v>81.878</v>
      </c>
      <c r="BF47" s="2">
        <v>83.4</v>
      </c>
      <c r="BG47" s="2">
        <v>85.12</v>
      </c>
      <c r="BH47" s="2">
        <v>85.837999999999994</v>
      </c>
      <c r="BI47" s="2">
        <v>91.248999999999995</v>
      </c>
      <c r="BJ47" s="2">
        <v>96.47</v>
      </c>
      <c r="BK47" s="2">
        <v>98.784000000000006</v>
      </c>
      <c r="BL47" s="2">
        <v>108.833</v>
      </c>
      <c r="BM47" s="2">
        <v>100</v>
      </c>
      <c r="BN47" s="2">
        <v>107.41800000000001</v>
      </c>
      <c r="BO47" s="2">
        <v>117.339</v>
      </c>
      <c r="BP47" s="2">
        <v>122.497</v>
      </c>
      <c r="BQ47" s="2">
        <v>123.643</v>
      </c>
      <c r="BR47" s="2">
        <v>125.512</v>
      </c>
      <c r="BS47" s="45" t="s">
        <v>513</v>
      </c>
      <c r="BT47" s="40"/>
      <c r="BU47" s="40"/>
    </row>
    <row r="48" spans="1:73" ht="12.75" customHeight="1" x14ac:dyDescent="0.25">
      <c r="A48" s="5" t="s">
        <v>100</v>
      </c>
      <c r="B48" s="5" t="s">
        <v>93</v>
      </c>
      <c r="C48" s="2" t="s">
        <v>281</v>
      </c>
      <c r="D48" s="2" t="s">
        <v>281</v>
      </c>
      <c r="E48" s="2" t="s">
        <v>281</v>
      </c>
      <c r="F48" s="2" t="s">
        <v>281</v>
      </c>
      <c r="G48" s="2" t="s">
        <v>281</v>
      </c>
      <c r="H48" s="2" t="s">
        <v>281</v>
      </c>
      <c r="I48" s="2" t="s">
        <v>281</v>
      </c>
      <c r="J48" s="2" t="s">
        <v>281</v>
      </c>
      <c r="K48" s="2" t="s">
        <v>281</v>
      </c>
      <c r="L48" s="2" t="s">
        <v>281</v>
      </c>
      <c r="M48" s="2" t="s">
        <v>281</v>
      </c>
      <c r="N48" s="2" t="s">
        <v>281</v>
      </c>
      <c r="O48" s="2" t="s">
        <v>281</v>
      </c>
      <c r="P48" s="2" t="s">
        <v>281</v>
      </c>
      <c r="Q48" s="2" t="s">
        <v>281</v>
      </c>
      <c r="R48" s="2" t="s">
        <v>281</v>
      </c>
      <c r="S48" s="2">
        <v>18.940999999999999</v>
      </c>
      <c r="T48" s="2">
        <v>18.632999999999999</v>
      </c>
      <c r="U48" s="2">
        <v>18.376999999999999</v>
      </c>
      <c r="V48" s="2">
        <v>18.28</v>
      </c>
      <c r="W48" s="2">
        <v>18.488</v>
      </c>
      <c r="X48" s="2">
        <v>19.286000000000001</v>
      </c>
      <c r="Y48" s="2">
        <v>20.731999999999999</v>
      </c>
      <c r="Z48" s="2">
        <v>21.202999999999999</v>
      </c>
      <c r="AA48" s="2">
        <v>23.492999999999999</v>
      </c>
      <c r="AB48" s="2">
        <v>23.215</v>
      </c>
      <c r="AC48" s="2">
        <v>23.847999999999999</v>
      </c>
      <c r="AD48" s="2">
        <v>27.573</v>
      </c>
      <c r="AE48" s="2">
        <v>31.148</v>
      </c>
      <c r="AF48" s="2">
        <v>34.110999999999997</v>
      </c>
      <c r="AG48" s="2">
        <v>36.462000000000003</v>
      </c>
      <c r="AH48" s="2">
        <v>39.087000000000003</v>
      </c>
      <c r="AI48" s="2">
        <v>44.542000000000002</v>
      </c>
      <c r="AJ48" s="2">
        <v>51.77</v>
      </c>
      <c r="AK48" s="2">
        <v>59.302</v>
      </c>
      <c r="AL48" s="2">
        <v>63.390999999999998</v>
      </c>
      <c r="AM48" s="2">
        <v>64.266999999999996</v>
      </c>
      <c r="AN48" s="2">
        <v>67.087000000000003</v>
      </c>
      <c r="AO48" s="2">
        <v>67.546999999999997</v>
      </c>
      <c r="AP48" s="2">
        <v>68.155000000000001</v>
      </c>
      <c r="AQ48" s="2">
        <v>67.935000000000002</v>
      </c>
      <c r="AR48" s="2">
        <v>68.09</v>
      </c>
      <c r="AS48" s="2">
        <v>67.421999999999997</v>
      </c>
      <c r="AT48" s="2">
        <v>67.400000000000006</v>
      </c>
      <c r="AU48" s="2">
        <v>66.090999999999994</v>
      </c>
      <c r="AV48" s="2">
        <v>65.769000000000005</v>
      </c>
      <c r="AW48" s="2">
        <v>66.488</v>
      </c>
      <c r="AX48" s="2">
        <v>67.150000000000006</v>
      </c>
      <c r="AY48" s="2">
        <v>67.236000000000004</v>
      </c>
      <c r="AZ48" s="2">
        <v>67.277000000000001</v>
      </c>
      <c r="BA48" s="2">
        <v>67.837999999999994</v>
      </c>
      <c r="BB48" s="2">
        <v>68.706999999999994</v>
      </c>
      <c r="BC48" s="2">
        <v>68.7</v>
      </c>
      <c r="BD48" s="2">
        <v>69.697000000000003</v>
      </c>
      <c r="BE48" s="2">
        <v>71.082999999999998</v>
      </c>
      <c r="BF48" s="2">
        <v>72.634</v>
      </c>
      <c r="BG48" s="2">
        <v>73.661000000000001</v>
      </c>
      <c r="BH48" s="2">
        <v>76.388999999999996</v>
      </c>
      <c r="BI48" s="2">
        <v>83.912000000000006</v>
      </c>
      <c r="BJ48" s="2">
        <v>91.040999999999997</v>
      </c>
      <c r="BK48" s="2">
        <v>94.436000000000007</v>
      </c>
      <c r="BL48" s="2">
        <v>105.21</v>
      </c>
      <c r="BM48" s="2">
        <v>100</v>
      </c>
      <c r="BN48" s="2">
        <v>104.776</v>
      </c>
      <c r="BO48" s="2">
        <v>113.289</v>
      </c>
      <c r="BP48" s="2">
        <v>118.34099999999999</v>
      </c>
      <c r="BQ48" s="2">
        <v>122.039</v>
      </c>
      <c r="BR48" s="2">
        <v>124.149</v>
      </c>
      <c r="BS48" s="45" t="s">
        <v>514</v>
      </c>
      <c r="BT48" s="40"/>
      <c r="BU48" s="40"/>
    </row>
    <row r="49" spans="1:73" ht="12.75" customHeight="1" x14ac:dyDescent="0.25">
      <c r="A49" s="5" t="s">
        <v>102</v>
      </c>
      <c r="B49" s="5" t="s">
        <v>95</v>
      </c>
      <c r="C49" s="2" t="s">
        <v>281</v>
      </c>
      <c r="D49" s="2" t="s">
        <v>281</v>
      </c>
      <c r="E49" s="2" t="s">
        <v>281</v>
      </c>
      <c r="F49" s="2" t="s">
        <v>281</v>
      </c>
      <c r="G49" s="2" t="s">
        <v>281</v>
      </c>
      <c r="H49" s="2" t="s">
        <v>281</v>
      </c>
      <c r="I49" s="2" t="s">
        <v>281</v>
      </c>
      <c r="J49" s="2" t="s">
        <v>281</v>
      </c>
      <c r="K49" s="2" t="s">
        <v>281</v>
      </c>
      <c r="L49" s="2" t="s">
        <v>281</v>
      </c>
      <c r="M49" s="2" t="s">
        <v>281</v>
      </c>
      <c r="N49" s="2" t="s">
        <v>281</v>
      </c>
      <c r="O49" s="2" t="s">
        <v>281</v>
      </c>
      <c r="P49" s="2" t="s">
        <v>281</v>
      </c>
      <c r="Q49" s="2" t="s">
        <v>281</v>
      </c>
      <c r="R49" s="2" t="s">
        <v>281</v>
      </c>
      <c r="S49" s="2">
        <v>23.661999999999999</v>
      </c>
      <c r="T49" s="2">
        <v>24.07</v>
      </c>
      <c r="U49" s="2">
        <v>24.850999999999999</v>
      </c>
      <c r="V49" s="2">
        <v>26.619</v>
      </c>
      <c r="W49" s="2">
        <v>27.707999999999998</v>
      </c>
      <c r="X49" s="2">
        <v>27.939</v>
      </c>
      <c r="Y49" s="2">
        <v>26.806000000000001</v>
      </c>
      <c r="Z49" s="2">
        <v>26.613</v>
      </c>
      <c r="AA49" s="2">
        <v>26.603999999999999</v>
      </c>
      <c r="AB49" s="2">
        <v>26.861999999999998</v>
      </c>
      <c r="AC49" s="2">
        <v>26.707000000000001</v>
      </c>
      <c r="AD49" s="2">
        <v>31.972999999999999</v>
      </c>
      <c r="AE49" s="2">
        <v>35.488</v>
      </c>
      <c r="AF49" s="2">
        <v>36.412999999999997</v>
      </c>
      <c r="AG49" s="2">
        <v>36.823999999999998</v>
      </c>
      <c r="AH49" s="2">
        <v>38.69</v>
      </c>
      <c r="AI49" s="2">
        <v>45.37</v>
      </c>
      <c r="AJ49" s="2">
        <v>49.551000000000002</v>
      </c>
      <c r="AK49" s="2">
        <v>52.363</v>
      </c>
      <c r="AL49" s="2">
        <v>52.606999999999999</v>
      </c>
      <c r="AM49" s="2">
        <v>58.006999999999998</v>
      </c>
      <c r="AN49" s="2">
        <v>59.646000000000001</v>
      </c>
      <c r="AO49" s="2">
        <v>63.576999999999998</v>
      </c>
      <c r="AP49" s="2">
        <v>63.579000000000001</v>
      </c>
      <c r="AQ49" s="2">
        <v>64.225999999999999</v>
      </c>
      <c r="AR49" s="2">
        <v>66.146000000000001</v>
      </c>
      <c r="AS49" s="2">
        <v>66.444999999999993</v>
      </c>
      <c r="AT49" s="2">
        <v>66.995999999999995</v>
      </c>
      <c r="AU49" s="2">
        <v>69.138000000000005</v>
      </c>
      <c r="AV49" s="2">
        <v>68.674000000000007</v>
      </c>
      <c r="AW49" s="2">
        <v>69.16</v>
      </c>
      <c r="AX49" s="2">
        <v>69.468999999999994</v>
      </c>
      <c r="AY49" s="2">
        <v>71.525999999999996</v>
      </c>
      <c r="AZ49" s="2">
        <v>72.022999999999996</v>
      </c>
      <c r="BA49" s="2">
        <v>72.241</v>
      </c>
      <c r="BB49" s="2">
        <v>74.753</v>
      </c>
      <c r="BC49" s="2">
        <v>82.066000000000003</v>
      </c>
      <c r="BD49" s="2">
        <v>88.47</v>
      </c>
      <c r="BE49" s="2">
        <v>91.793999999999997</v>
      </c>
      <c r="BF49" s="2">
        <v>95.271000000000001</v>
      </c>
      <c r="BG49" s="2">
        <v>103.613</v>
      </c>
      <c r="BH49" s="2">
        <v>105.021</v>
      </c>
      <c r="BI49" s="2">
        <v>107.35299999999999</v>
      </c>
      <c r="BJ49" s="2">
        <v>107.855</v>
      </c>
      <c r="BK49" s="2">
        <v>106.79600000000001</v>
      </c>
      <c r="BL49" s="2">
        <v>115.601</v>
      </c>
      <c r="BM49" s="2">
        <v>100</v>
      </c>
      <c r="BN49" s="2">
        <v>108.88200000000001</v>
      </c>
      <c r="BO49" s="2">
        <v>111.69499999999999</v>
      </c>
      <c r="BP49" s="2">
        <v>110.83799999999999</v>
      </c>
      <c r="BQ49" s="2">
        <v>110.446</v>
      </c>
      <c r="BR49" s="2">
        <v>113.959</v>
      </c>
      <c r="BS49" s="45" t="s">
        <v>515</v>
      </c>
      <c r="BT49" s="40"/>
      <c r="BU49" s="40"/>
    </row>
    <row r="50" spans="1:73" ht="12.75" customHeight="1" x14ac:dyDescent="0.25">
      <c r="A50" s="5" t="s">
        <v>104</v>
      </c>
      <c r="B50" s="5" t="s">
        <v>97</v>
      </c>
      <c r="C50" s="2" t="s">
        <v>281</v>
      </c>
      <c r="D50" s="2" t="s">
        <v>281</v>
      </c>
      <c r="E50" s="2" t="s">
        <v>281</v>
      </c>
      <c r="F50" s="2" t="s">
        <v>281</v>
      </c>
      <c r="G50" s="2" t="s">
        <v>281</v>
      </c>
      <c r="H50" s="2" t="s">
        <v>281</v>
      </c>
      <c r="I50" s="2" t="s">
        <v>281</v>
      </c>
      <c r="J50" s="2" t="s">
        <v>281</v>
      </c>
      <c r="K50" s="2" t="s">
        <v>281</v>
      </c>
      <c r="L50" s="2" t="s">
        <v>281</v>
      </c>
      <c r="M50" s="2" t="s">
        <v>281</v>
      </c>
      <c r="N50" s="2" t="s">
        <v>281</v>
      </c>
      <c r="O50" s="2" t="s">
        <v>281</v>
      </c>
      <c r="P50" s="2" t="s">
        <v>281</v>
      </c>
      <c r="Q50" s="2" t="s">
        <v>281</v>
      </c>
      <c r="R50" s="2" t="s">
        <v>281</v>
      </c>
      <c r="S50" s="2">
        <v>19.486000000000001</v>
      </c>
      <c r="T50" s="2">
        <v>19.734000000000002</v>
      </c>
      <c r="U50" s="2">
        <v>21.428999999999998</v>
      </c>
      <c r="V50" s="2">
        <v>21.802</v>
      </c>
      <c r="W50" s="2">
        <v>22.244</v>
      </c>
      <c r="X50" s="2">
        <v>23.942</v>
      </c>
      <c r="Y50" s="2">
        <v>26.33</v>
      </c>
      <c r="Z50" s="2">
        <v>27.036000000000001</v>
      </c>
      <c r="AA50" s="2">
        <v>29.318000000000001</v>
      </c>
      <c r="AB50" s="2">
        <v>31.821999999999999</v>
      </c>
      <c r="AC50" s="2">
        <v>32.783000000000001</v>
      </c>
      <c r="AD50" s="2">
        <v>33.662999999999997</v>
      </c>
      <c r="AE50" s="2">
        <v>35.540999999999997</v>
      </c>
      <c r="AF50" s="2">
        <v>35.965000000000003</v>
      </c>
      <c r="AG50" s="2">
        <v>40.520000000000003</v>
      </c>
      <c r="AH50" s="2">
        <v>44.795000000000002</v>
      </c>
      <c r="AI50" s="2">
        <v>49.08</v>
      </c>
      <c r="AJ50" s="2">
        <v>54.637999999999998</v>
      </c>
      <c r="AK50" s="2">
        <v>61.674999999999997</v>
      </c>
      <c r="AL50" s="2">
        <v>62.027999999999999</v>
      </c>
      <c r="AM50" s="2">
        <v>59.079000000000001</v>
      </c>
      <c r="AN50" s="2">
        <v>59.265000000000001</v>
      </c>
      <c r="AO50" s="2">
        <v>60.9</v>
      </c>
      <c r="AP50" s="2">
        <v>61.753999999999998</v>
      </c>
      <c r="AQ50" s="2">
        <v>62.779000000000003</v>
      </c>
      <c r="AR50" s="2">
        <v>62.936999999999998</v>
      </c>
      <c r="AS50" s="2">
        <v>65.22</v>
      </c>
      <c r="AT50" s="2">
        <v>68.135000000000005</v>
      </c>
      <c r="AU50" s="2">
        <v>67.051000000000002</v>
      </c>
      <c r="AV50" s="2">
        <v>66.995999999999995</v>
      </c>
      <c r="AW50" s="2">
        <v>68.055999999999997</v>
      </c>
      <c r="AX50" s="2">
        <v>68.981999999999999</v>
      </c>
      <c r="AY50" s="2">
        <v>70.141000000000005</v>
      </c>
      <c r="AZ50" s="2">
        <v>70.542000000000002</v>
      </c>
      <c r="BA50" s="2">
        <v>72.203999999999994</v>
      </c>
      <c r="BB50" s="2">
        <v>73.768000000000001</v>
      </c>
      <c r="BC50" s="2">
        <v>75.756</v>
      </c>
      <c r="BD50" s="2">
        <v>78.905000000000001</v>
      </c>
      <c r="BE50" s="2">
        <v>81.132999999999996</v>
      </c>
      <c r="BF50" s="2">
        <v>82.245999999999995</v>
      </c>
      <c r="BG50" s="2">
        <v>84.525999999999996</v>
      </c>
      <c r="BH50" s="2">
        <v>87.792000000000002</v>
      </c>
      <c r="BI50" s="2">
        <v>92.748000000000005</v>
      </c>
      <c r="BJ50" s="2">
        <v>96.323999999999998</v>
      </c>
      <c r="BK50" s="2">
        <v>98.275000000000006</v>
      </c>
      <c r="BL50" s="2">
        <v>104.69799999999999</v>
      </c>
      <c r="BM50" s="2">
        <v>100</v>
      </c>
      <c r="BN50" s="2">
        <v>101.751</v>
      </c>
      <c r="BO50" s="2">
        <v>107.56100000000001</v>
      </c>
      <c r="BP50" s="2">
        <v>111.18300000000001</v>
      </c>
      <c r="BQ50" s="2">
        <v>112.749</v>
      </c>
      <c r="BR50" s="2">
        <v>114.58199999999999</v>
      </c>
      <c r="BS50" s="45" t="s">
        <v>516</v>
      </c>
      <c r="BT50" s="40"/>
      <c r="BU50" s="40"/>
    </row>
    <row r="51" spans="1:73" ht="12.75" customHeight="1" x14ac:dyDescent="0.25">
      <c r="A51" s="5" t="s">
        <v>106</v>
      </c>
      <c r="B51" s="5" t="s">
        <v>99</v>
      </c>
      <c r="C51" s="2" t="s">
        <v>281</v>
      </c>
      <c r="D51" s="2" t="s">
        <v>281</v>
      </c>
      <c r="E51" s="2" t="s">
        <v>281</v>
      </c>
      <c r="F51" s="2" t="s">
        <v>281</v>
      </c>
      <c r="G51" s="2" t="s">
        <v>281</v>
      </c>
      <c r="H51" s="2" t="s">
        <v>281</v>
      </c>
      <c r="I51" s="2" t="s">
        <v>281</v>
      </c>
      <c r="J51" s="2" t="s">
        <v>281</v>
      </c>
      <c r="K51" s="2" t="s">
        <v>281</v>
      </c>
      <c r="L51" s="2" t="s">
        <v>281</v>
      </c>
      <c r="M51" s="2" t="s">
        <v>281</v>
      </c>
      <c r="N51" s="2" t="s">
        <v>281</v>
      </c>
      <c r="O51" s="2" t="s">
        <v>281</v>
      </c>
      <c r="P51" s="2" t="s">
        <v>281</v>
      </c>
      <c r="Q51" s="2" t="s">
        <v>281</v>
      </c>
      <c r="R51" s="2" t="s">
        <v>281</v>
      </c>
      <c r="S51" s="2">
        <v>13.211</v>
      </c>
      <c r="T51" s="2">
        <v>13.592000000000001</v>
      </c>
      <c r="U51" s="2">
        <v>13.852</v>
      </c>
      <c r="V51" s="2">
        <v>14.295999999999999</v>
      </c>
      <c r="W51" s="2">
        <v>14.949</v>
      </c>
      <c r="X51" s="2">
        <v>15.487</v>
      </c>
      <c r="Y51" s="2">
        <v>16.260000000000002</v>
      </c>
      <c r="Z51" s="2">
        <v>17.396000000000001</v>
      </c>
      <c r="AA51" s="2">
        <v>18.684999999999999</v>
      </c>
      <c r="AB51" s="2">
        <v>19.175999999999998</v>
      </c>
      <c r="AC51" s="2">
        <v>19.844999999999999</v>
      </c>
      <c r="AD51" s="2">
        <v>21.297000000000001</v>
      </c>
      <c r="AE51" s="2">
        <v>23.135999999999999</v>
      </c>
      <c r="AF51" s="2">
        <v>24.841000000000001</v>
      </c>
      <c r="AG51" s="2">
        <v>26.428000000000001</v>
      </c>
      <c r="AH51" s="2">
        <v>27.742000000000001</v>
      </c>
      <c r="AI51" s="2">
        <v>29.350999999999999</v>
      </c>
      <c r="AJ51" s="2">
        <v>33.558999999999997</v>
      </c>
      <c r="AK51" s="2">
        <v>38.645000000000003</v>
      </c>
      <c r="AL51" s="2">
        <v>41.033000000000001</v>
      </c>
      <c r="AM51" s="2">
        <v>41.944000000000003</v>
      </c>
      <c r="AN51" s="2">
        <v>44.975999999999999</v>
      </c>
      <c r="AO51" s="2">
        <v>47.396999999999998</v>
      </c>
      <c r="AP51" s="2">
        <v>48.228999999999999</v>
      </c>
      <c r="AQ51" s="2">
        <v>49.533000000000001</v>
      </c>
      <c r="AR51" s="2">
        <v>52.811</v>
      </c>
      <c r="AS51" s="2">
        <v>53.555999999999997</v>
      </c>
      <c r="AT51" s="2">
        <v>55.683</v>
      </c>
      <c r="AU51" s="2">
        <v>59.256</v>
      </c>
      <c r="AV51" s="2">
        <v>61.488999999999997</v>
      </c>
      <c r="AW51" s="2">
        <v>61.91</v>
      </c>
      <c r="AX51" s="2">
        <v>61.966999999999999</v>
      </c>
      <c r="AY51" s="2">
        <v>63.872999999999998</v>
      </c>
      <c r="AZ51" s="2">
        <v>66.766000000000005</v>
      </c>
      <c r="BA51" s="2">
        <v>67.513000000000005</v>
      </c>
      <c r="BB51" s="2">
        <v>68.081999999999994</v>
      </c>
      <c r="BC51" s="2">
        <v>68.156000000000006</v>
      </c>
      <c r="BD51" s="2">
        <v>69.986999999999995</v>
      </c>
      <c r="BE51" s="2">
        <v>72.156999999999996</v>
      </c>
      <c r="BF51" s="2">
        <v>73.968000000000004</v>
      </c>
      <c r="BG51" s="2">
        <v>78.265000000000001</v>
      </c>
      <c r="BH51" s="2">
        <v>82.27</v>
      </c>
      <c r="BI51" s="2">
        <v>85.727999999999994</v>
      </c>
      <c r="BJ51" s="2">
        <v>89.944000000000003</v>
      </c>
      <c r="BK51" s="2">
        <v>91.331999999999994</v>
      </c>
      <c r="BL51" s="2">
        <v>95.882000000000005</v>
      </c>
      <c r="BM51" s="2">
        <v>100</v>
      </c>
      <c r="BN51" s="2">
        <v>104.30800000000001</v>
      </c>
      <c r="BO51" s="2">
        <v>109.49299999999999</v>
      </c>
      <c r="BP51" s="2">
        <v>113.07599999999999</v>
      </c>
      <c r="BQ51" s="2">
        <v>117.568</v>
      </c>
      <c r="BR51" s="2">
        <v>118.32299999999999</v>
      </c>
      <c r="BS51" s="45" t="s">
        <v>517</v>
      </c>
      <c r="BT51" s="40"/>
      <c r="BU51" s="40"/>
    </row>
    <row r="52" spans="1:73" ht="12.75" customHeight="1" x14ac:dyDescent="0.25">
      <c r="A52" s="5" t="s">
        <v>108</v>
      </c>
      <c r="B52" s="5" t="s">
        <v>101</v>
      </c>
      <c r="C52" s="2" t="s">
        <v>281</v>
      </c>
      <c r="D52" s="2" t="s">
        <v>281</v>
      </c>
      <c r="E52" s="2" t="s">
        <v>281</v>
      </c>
      <c r="F52" s="2" t="s">
        <v>281</v>
      </c>
      <c r="G52" s="2" t="s">
        <v>281</v>
      </c>
      <c r="H52" s="2" t="s">
        <v>281</v>
      </c>
      <c r="I52" s="2" t="s">
        <v>281</v>
      </c>
      <c r="J52" s="2" t="s">
        <v>281</v>
      </c>
      <c r="K52" s="2" t="s">
        <v>281</v>
      </c>
      <c r="L52" s="2" t="s">
        <v>281</v>
      </c>
      <c r="M52" s="2" t="s">
        <v>281</v>
      </c>
      <c r="N52" s="2" t="s">
        <v>281</v>
      </c>
      <c r="O52" s="2" t="s">
        <v>281</v>
      </c>
      <c r="P52" s="2" t="s">
        <v>281</v>
      </c>
      <c r="Q52" s="2" t="s">
        <v>281</v>
      </c>
      <c r="R52" s="2" t="s">
        <v>281</v>
      </c>
      <c r="S52" s="2">
        <v>16.693000000000001</v>
      </c>
      <c r="T52" s="2">
        <v>16.608000000000001</v>
      </c>
      <c r="U52" s="2">
        <v>16.782</v>
      </c>
      <c r="V52" s="2">
        <v>16.722999999999999</v>
      </c>
      <c r="W52" s="2">
        <v>16.956</v>
      </c>
      <c r="X52" s="2">
        <v>16.808</v>
      </c>
      <c r="Y52" s="2">
        <v>17.190000000000001</v>
      </c>
      <c r="Z52" s="2">
        <v>18.001000000000001</v>
      </c>
      <c r="AA52" s="2">
        <v>19.210999999999999</v>
      </c>
      <c r="AB52" s="2">
        <v>20.312000000000001</v>
      </c>
      <c r="AC52" s="2">
        <v>20.757000000000001</v>
      </c>
      <c r="AD52" s="2">
        <v>23.007000000000001</v>
      </c>
      <c r="AE52" s="2">
        <v>27.222999999999999</v>
      </c>
      <c r="AF52" s="2">
        <v>30.672000000000001</v>
      </c>
      <c r="AG52" s="2">
        <v>37.831000000000003</v>
      </c>
      <c r="AH52" s="2">
        <v>46.603999999999999</v>
      </c>
      <c r="AI52" s="2">
        <v>51.981000000000002</v>
      </c>
      <c r="AJ52" s="2">
        <v>59.393999999999998</v>
      </c>
      <c r="AK52" s="2">
        <v>65.381</v>
      </c>
      <c r="AL52" s="2">
        <v>70.113</v>
      </c>
      <c r="AM52" s="2">
        <v>74.721000000000004</v>
      </c>
      <c r="AN52" s="2">
        <v>76.704999999999998</v>
      </c>
      <c r="AO52" s="2">
        <v>74.094999999999999</v>
      </c>
      <c r="AP52" s="2">
        <v>70.873999999999995</v>
      </c>
      <c r="AQ52" s="2">
        <v>64.024000000000001</v>
      </c>
      <c r="AR52" s="2">
        <v>63.238999999999997</v>
      </c>
      <c r="AS52" s="2">
        <v>64.254999999999995</v>
      </c>
      <c r="AT52" s="2">
        <v>65.135999999999996</v>
      </c>
      <c r="AU52" s="2">
        <v>64.325999999999993</v>
      </c>
      <c r="AV52" s="2">
        <v>65.738</v>
      </c>
      <c r="AW52" s="2">
        <v>68.406999999999996</v>
      </c>
      <c r="AX52" s="2">
        <v>69.911000000000001</v>
      </c>
      <c r="AY52" s="2">
        <v>68.043999999999997</v>
      </c>
      <c r="AZ52" s="2">
        <v>72.284999999999997</v>
      </c>
      <c r="BA52" s="2">
        <v>74.311000000000007</v>
      </c>
      <c r="BB52" s="2">
        <v>71.492999999999995</v>
      </c>
      <c r="BC52" s="2">
        <v>70.772000000000006</v>
      </c>
      <c r="BD52" s="2">
        <v>73.370999999999995</v>
      </c>
      <c r="BE52" s="2">
        <v>75.540000000000006</v>
      </c>
      <c r="BF52" s="2">
        <v>76.548000000000002</v>
      </c>
      <c r="BG52" s="2">
        <v>78.102000000000004</v>
      </c>
      <c r="BH52" s="2">
        <v>81.48</v>
      </c>
      <c r="BI52" s="2">
        <v>84.64</v>
      </c>
      <c r="BJ52" s="2">
        <v>91.069000000000003</v>
      </c>
      <c r="BK52" s="2">
        <v>95.650999999999996</v>
      </c>
      <c r="BL52" s="2">
        <v>101.139</v>
      </c>
      <c r="BM52" s="2">
        <v>100</v>
      </c>
      <c r="BN52" s="2">
        <v>108.113</v>
      </c>
      <c r="BO52" s="2">
        <v>112.70099999999999</v>
      </c>
      <c r="BP52" s="2">
        <v>114.876</v>
      </c>
      <c r="BQ52" s="2">
        <v>121.771</v>
      </c>
      <c r="BR52" s="2">
        <v>124.286</v>
      </c>
      <c r="BS52" s="45" t="s">
        <v>518</v>
      </c>
      <c r="BT52" s="40"/>
      <c r="BU52" s="40"/>
    </row>
    <row r="53" spans="1:73" ht="12.75" customHeight="1" x14ac:dyDescent="0.25">
      <c r="A53" s="5" t="s">
        <v>109</v>
      </c>
      <c r="B53" s="5" t="s">
        <v>103</v>
      </c>
      <c r="C53" s="2" t="s">
        <v>281</v>
      </c>
      <c r="D53" s="2" t="s">
        <v>281</v>
      </c>
      <c r="E53" s="2" t="s">
        <v>281</v>
      </c>
      <c r="F53" s="2" t="s">
        <v>281</v>
      </c>
      <c r="G53" s="2" t="s">
        <v>281</v>
      </c>
      <c r="H53" s="2" t="s">
        <v>281</v>
      </c>
      <c r="I53" s="2" t="s">
        <v>281</v>
      </c>
      <c r="J53" s="2" t="s">
        <v>281</v>
      </c>
      <c r="K53" s="2" t="s">
        <v>281</v>
      </c>
      <c r="L53" s="2" t="s">
        <v>281</v>
      </c>
      <c r="M53" s="2" t="s">
        <v>281</v>
      </c>
      <c r="N53" s="2" t="s">
        <v>281</v>
      </c>
      <c r="O53" s="2" t="s">
        <v>281</v>
      </c>
      <c r="P53" s="2" t="s">
        <v>281</v>
      </c>
      <c r="Q53" s="2" t="s">
        <v>281</v>
      </c>
      <c r="R53" s="2" t="s">
        <v>281</v>
      </c>
      <c r="S53" s="2">
        <v>19.443000000000001</v>
      </c>
      <c r="T53" s="2">
        <v>19.585999999999999</v>
      </c>
      <c r="U53" s="2">
        <v>19.931999999999999</v>
      </c>
      <c r="V53" s="2">
        <v>20.466000000000001</v>
      </c>
      <c r="W53" s="2">
        <v>21.056999999999999</v>
      </c>
      <c r="X53" s="2">
        <v>21.062999999999999</v>
      </c>
      <c r="Y53" s="2">
        <v>21.58</v>
      </c>
      <c r="Z53" s="2">
        <v>22.462</v>
      </c>
      <c r="AA53" s="2">
        <v>23.401</v>
      </c>
      <c r="AB53" s="2">
        <v>23.655000000000001</v>
      </c>
      <c r="AC53" s="2">
        <v>24.303000000000001</v>
      </c>
      <c r="AD53" s="2">
        <v>25.324000000000002</v>
      </c>
      <c r="AE53" s="2">
        <v>26.902000000000001</v>
      </c>
      <c r="AF53" s="2">
        <v>28.472000000000001</v>
      </c>
      <c r="AG53" s="2">
        <v>31.382000000000001</v>
      </c>
      <c r="AH53" s="2">
        <v>33.695</v>
      </c>
      <c r="AI53" s="2">
        <v>36.616999999999997</v>
      </c>
      <c r="AJ53" s="2">
        <v>41.235999999999997</v>
      </c>
      <c r="AK53" s="2">
        <v>46.036999999999999</v>
      </c>
      <c r="AL53" s="2">
        <v>47.658000000000001</v>
      </c>
      <c r="AM53" s="2">
        <v>47.238999999999997</v>
      </c>
      <c r="AN53" s="2">
        <v>48.573</v>
      </c>
      <c r="AO53" s="2">
        <v>50.244</v>
      </c>
      <c r="AP53" s="2">
        <v>51.420999999999999</v>
      </c>
      <c r="AQ53" s="2">
        <v>53.322000000000003</v>
      </c>
      <c r="AR53" s="2">
        <v>55.732999999999997</v>
      </c>
      <c r="AS53" s="2">
        <v>58.295999999999999</v>
      </c>
      <c r="AT53" s="2">
        <v>61.331000000000003</v>
      </c>
      <c r="AU53" s="2">
        <v>61.917999999999999</v>
      </c>
      <c r="AV53" s="2">
        <v>62.506999999999998</v>
      </c>
      <c r="AW53" s="2">
        <v>64.018000000000001</v>
      </c>
      <c r="AX53" s="2">
        <v>66.043999999999997</v>
      </c>
      <c r="AY53" s="2">
        <v>68.141999999999996</v>
      </c>
      <c r="AZ53" s="2">
        <v>69.754000000000005</v>
      </c>
      <c r="BA53" s="2">
        <v>70.856999999999999</v>
      </c>
      <c r="BB53" s="2">
        <v>70.450999999999993</v>
      </c>
      <c r="BC53" s="2">
        <v>72.384</v>
      </c>
      <c r="BD53" s="2">
        <v>76.802000000000007</v>
      </c>
      <c r="BE53" s="2">
        <v>79.070999999999998</v>
      </c>
      <c r="BF53" s="2">
        <v>80.102999999999994</v>
      </c>
      <c r="BG53" s="2">
        <v>82.117000000000004</v>
      </c>
      <c r="BH53" s="2">
        <v>85.634</v>
      </c>
      <c r="BI53" s="2">
        <v>89.311999999999998</v>
      </c>
      <c r="BJ53" s="2">
        <v>92.658000000000001</v>
      </c>
      <c r="BK53" s="2">
        <v>97.17</v>
      </c>
      <c r="BL53" s="2">
        <v>102.29</v>
      </c>
      <c r="BM53" s="2">
        <v>100</v>
      </c>
      <c r="BN53" s="2">
        <v>104.52</v>
      </c>
      <c r="BO53" s="2">
        <v>110.816</v>
      </c>
      <c r="BP53" s="2">
        <v>114.693</v>
      </c>
      <c r="BQ53" s="2">
        <v>118.378</v>
      </c>
      <c r="BR53" s="2">
        <v>121.52800000000001</v>
      </c>
      <c r="BS53" s="45" t="s">
        <v>519</v>
      </c>
      <c r="BT53" s="40"/>
      <c r="BU53" s="40"/>
    </row>
    <row r="54" spans="1:73" ht="12.75" customHeight="1" x14ac:dyDescent="0.25">
      <c r="A54" s="5" t="s">
        <v>111</v>
      </c>
      <c r="B54" s="5" t="s">
        <v>105</v>
      </c>
      <c r="C54" s="2">
        <v>11.944000000000001</v>
      </c>
      <c r="D54" s="2">
        <v>11.804</v>
      </c>
      <c r="E54" s="2">
        <v>13.340999999999999</v>
      </c>
      <c r="F54" s="2">
        <v>12.701000000000001</v>
      </c>
      <c r="G54" s="2">
        <v>14.593</v>
      </c>
      <c r="H54" s="2">
        <v>15.359</v>
      </c>
      <c r="I54" s="2">
        <v>16.364999999999998</v>
      </c>
      <c r="J54" s="2">
        <v>17.216000000000001</v>
      </c>
      <c r="K54" s="2">
        <v>18.058</v>
      </c>
      <c r="L54" s="2">
        <v>19.399000000000001</v>
      </c>
      <c r="M54" s="2">
        <v>21.818000000000001</v>
      </c>
      <c r="N54" s="2">
        <v>22.015000000000001</v>
      </c>
      <c r="O54" s="2">
        <v>22.564</v>
      </c>
      <c r="P54" s="2">
        <v>24.494</v>
      </c>
      <c r="Q54" s="2">
        <v>24.436</v>
      </c>
      <c r="R54" s="2">
        <v>25.748999999999999</v>
      </c>
      <c r="S54" s="2">
        <v>24.594999999999999</v>
      </c>
      <c r="T54" s="2">
        <v>24.861999999999998</v>
      </c>
      <c r="U54" s="2">
        <v>26.364000000000001</v>
      </c>
      <c r="V54" s="2">
        <v>26.768000000000001</v>
      </c>
      <c r="W54" s="2">
        <v>27.196999999999999</v>
      </c>
      <c r="X54" s="2">
        <v>28.972000000000001</v>
      </c>
      <c r="Y54" s="2">
        <v>31.376000000000001</v>
      </c>
      <c r="Z54" s="2">
        <v>32.314</v>
      </c>
      <c r="AA54" s="2">
        <v>34.591000000000001</v>
      </c>
      <c r="AB54" s="2">
        <v>37.11</v>
      </c>
      <c r="AC54" s="2">
        <v>38.226999999999997</v>
      </c>
      <c r="AD54" s="2">
        <v>39.244</v>
      </c>
      <c r="AE54" s="2">
        <v>41.408000000000001</v>
      </c>
      <c r="AF54" s="2">
        <v>41.869</v>
      </c>
      <c r="AG54" s="2">
        <v>47.186</v>
      </c>
      <c r="AH54" s="2">
        <v>52.146999999999998</v>
      </c>
      <c r="AI54" s="2">
        <v>57.122</v>
      </c>
      <c r="AJ54" s="2">
        <v>63.558</v>
      </c>
      <c r="AK54" s="2">
        <v>71.787999999999997</v>
      </c>
      <c r="AL54" s="2">
        <v>72.114999999999995</v>
      </c>
      <c r="AM54" s="2">
        <v>68.566000000000003</v>
      </c>
      <c r="AN54" s="2">
        <v>68.742999999999995</v>
      </c>
      <c r="AO54" s="2">
        <v>70.605999999999995</v>
      </c>
      <c r="AP54" s="2">
        <v>72.885999999999996</v>
      </c>
      <c r="AQ54" s="2">
        <v>71.665000000000006</v>
      </c>
      <c r="AR54" s="2">
        <v>71.942999999999998</v>
      </c>
      <c r="AS54" s="2">
        <v>74.614000000000004</v>
      </c>
      <c r="AT54" s="2">
        <v>77.981999999999999</v>
      </c>
      <c r="AU54" s="2">
        <v>76.733000000000004</v>
      </c>
      <c r="AV54" s="2">
        <v>76.674999999999997</v>
      </c>
      <c r="AW54" s="2">
        <v>77.816999999999993</v>
      </c>
      <c r="AX54" s="2">
        <v>78.411000000000001</v>
      </c>
      <c r="AY54" s="2">
        <v>79.787000000000006</v>
      </c>
      <c r="AZ54" s="2">
        <v>80.239000000000004</v>
      </c>
      <c r="BA54" s="2">
        <v>80.787000000000006</v>
      </c>
      <c r="BB54" s="2">
        <v>81.778999999999996</v>
      </c>
      <c r="BC54" s="2">
        <v>83.661000000000001</v>
      </c>
      <c r="BD54" s="2">
        <v>85.141999999999996</v>
      </c>
      <c r="BE54" s="2">
        <v>86.933999999999997</v>
      </c>
      <c r="BF54" s="2">
        <v>88.013999999999996</v>
      </c>
      <c r="BG54" s="2">
        <v>89.158000000000001</v>
      </c>
      <c r="BH54" s="2">
        <v>89.811000000000007</v>
      </c>
      <c r="BI54" s="2">
        <v>90.212000000000003</v>
      </c>
      <c r="BJ54" s="2">
        <v>91.022999999999996</v>
      </c>
      <c r="BK54" s="2">
        <v>95.649000000000001</v>
      </c>
      <c r="BL54" s="2">
        <v>99.460999999999999</v>
      </c>
      <c r="BM54" s="2">
        <v>100</v>
      </c>
      <c r="BN54" s="2">
        <v>98.491</v>
      </c>
      <c r="BO54" s="2">
        <v>96.741</v>
      </c>
      <c r="BP54" s="2">
        <v>94.697999999999993</v>
      </c>
      <c r="BQ54" s="2">
        <v>93.488</v>
      </c>
      <c r="BR54" s="2">
        <v>93.677999999999997</v>
      </c>
      <c r="BS54" s="45" t="s">
        <v>520</v>
      </c>
      <c r="BT54" s="40"/>
      <c r="BU54" s="40"/>
    </row>
    <row r="55" spans="1:73" ht="12.75" customHeight="1" x14ac:dyDescent="0.25">
      <c r="A55" s="5" t="s">
        <v>113</v>
      </c>
      <c r="B55" s="6" t="s">
        <v>107</v>
      </c>
      <c r="C55" s="2">
        <v>27.99</v>
      </c>
      <c r="D55" s="2">
        <v>30.172999999999998</v>
      </c>
      <c r="E55" s="2">
        <v>29.196000000000002</v>
      </c>
      <c r="F55" s="2">
        <v>29.507000000000001</v>
      </c>
      <c r="G55" s="2">
        <v>29.645</v>
      </c>
      <c r="H55" s="2">
        <v>29.643999999999998</v>
      </c>
      <c r="I55" s="2">
        <v>29.178000000000001</v>
      </c>
      <c r="J55" s="2">
        <v>28.870999999999999</v>
      </c>
      <c r="K55" s="2">
        <v>28.971</v>
      </c>
      <c r="L55" s="2">
        <v>29.54</v>
      </c>
      <c r="M55" s="2">
        <v>29.254999999999999</v>
      </c>
      <c r="N55" s="2">
        <v>29.257999999999999</v>
      </c>
      <c r="O55" s="2">
        <v>29.609000000000002</v>
      </c>
      <c r="P55" s="2">
        <v>29.071000000000002</v>
      </c>
      <c r="Q55" s="2">
        <v>28.867000000000001</v>
      </c>
      <c r="R55" s="2">
        <v>28.902999999999999</v>
      </c>
      <c r="S55" s="2">
        <v>28.928000000000001</v>
      </c>
      <c r="T55" s="2">
        <v>29.396000000000001</v>
      </c>
      <c r="U55" s="2">
        <v>29.687999999999999</v>
      </c>
      <c r="V55" s="2">
        <v>30.045000000000002</v>
      </c>
      <c r="W55" s="2">
        <v>30.725000000000001</v>
      </c>
      <c r="X55" s="2">
        <v>31.468</v>
      </c>
      <c r="Y55" s="2">
        <v>32.499000000000002</v>
      </c>
      <c r="Z55" s="2">
        <v>33.783999999999999</v>
      </c>
      <c r="AA55" s="2">
        <v>35.408999999999999</v>
      </c>
      <c r="AB55" s="2">
        <v>36.941000000000003</v>
      </c>
      <c r="AC55" s="2">
        <v>38.453000000000003</v>
      </c>
      <c r="AD55" s="2">
        <v>40.762</v>
      </c>
      <c r="AE55" s="2">
        <v>43.673999999999999</v>
      </c>
      <c r="AF55" s="2">
        <v>45.83</v>
      </c>
      <c r="AG55" s="2">
        <v>47.531999999999996</v>
      </c>
      <c r="AH55" s="2">
        <v>49.264000000000003</v>
      </c>
      <c r="AI55" s="2">
        <v>51.183999999999997</v>
      </c>
      <c r="AJ55" s="2">
        <v>53.997999999999998</v>
      </c>
      <c r="AK55" s="2">
        <v>58.462000000000003</v>
      </c>
      <c r="AL55" s="2">
        <v>63.438000000000002</v>
      </c>
      <c r="AM55" s="2">
        <v>67.122</v>
      </c>
      <c r="AN55" s="2">
        <v>71.183000000000007</v>
      </c>
      <c r="AO55" s="2">
        <v>73.936000000000007</v>
      </c>
      <c r="AP55" s="2">
        <v>76.73</v>
      </c>
      <c r="AQ55" s="2">
        <v>78.334999999999994</v>
      </c>
      <c r="AR55" s="2">
        <v>80.204999999999998</v>
      </c>
      <c r="AS55" s="2">
        <v>82.477000000000004</v>
      </c>
      <c r="AT55" s="2">
        <v>84.983999999999995</v>
      </c>
      <c r="AU55" s="2">
        <v>87.983000000000004</v>
      </c>
      <c r="AV55" s="2">
        <v>89.153999999999996</v>
      </c>
      <c r="AW55" s="2">
        <v>90.715000000000003</v>
      </c>
      <c r="AX55" s="2">
        <v>92.222999999999999</v>
      </c>
      <c r="AY55" s="2">
        <v>94.069000000000003</v>
      </c>
      <c r="AZ55" s="2">
        <v>96.152000000000001</v>
      </c>
      <c r="BA55" s="2">
        <v>98.061000000000007</v>
      </c>
      <c r="BB55" s="2">
        <v>98.355000000000004</v>
      </c>
      <c r="BC55" s="2">
        <v>98.838999999999999</v>
      </c>
      <c r="BD55" s="2">
        <v>99.316999999999993</v>
      </c>
      <c r="BE55" s="2">
        <v>99.760999999999996</v>
      </c>
      <c r="BF55" s="2">
        <v>99.494</v>
      </c>
      <c r="BG55" s="2">
        <v>99.953000000000003</v>
      </c>
      <c r="BH55" s="2">
        <v>99.980999999999995</v>
      </c>
      <c r="BI55" s="2">
        <v>99.617000000000004</v>
      </c>
      <c r="BJ55" s="2">
        <v>100.032</v>
      </c>
      <c r="BK55" s="2">
        <v>99.602000000000004</v>
      </c>
      <c r="BL55" s="2">
        <v>99.957999999999998</v>
      </c>
      <c r="BM55" s="2">
        <v>100</v>
      </c>
      <c r="BN55" s="2">
        <v>99.903999999999996</v>
      </c>
      <c r="BO55" s="2">
        <v>100.105</v>
      </c>
      <c r="BP55" s="2">
        <v>100.572</v>
      </c>
      <c r="BQ55" s="2">
        <v>101.364</v>
      </c>
      <c r="BR55" s="2">
        <v>101.86499999999999</v>
      </c>
      <c r="BS55" s="45">
        <v>101.661</v>
      </c>
      <c r="BT55" s="40"/>
      <c r="BU55" s="40"/>
    </row>
    <row r="56" spans="1:73" ht="12.75" customHeight="1" x14ac:dyDescent="0.25">
      <c r="A56" s="5" t="s">
        <v>114</v>
      </c>
      <c r="B56" s="5" t="s">
        <v>210</v>
      </c>
      <c r="C56" s="2" t="s">
        <v>281</v>
      </c>
      <c r="D56" s="2" t="s">
        <v>281</v>
      </c>
      <c r="E56" s="2" t="s">
        <v>281</v>
      </c>
      <c r="F56" s="2" t="s">
        <v>281</v>
      </c>
      <c r="G56" s="2" t="s">
        <v>281</v>
      </c>
      <c r="H56" s="2" t="s">
        <v>281</v>
      </c>
      <c r="I56" s="2" t="s">
        <v>281</v>
      </c>
      <c r="J56" s="2" t="s">
        <v>281</v>
      </c>
      <c r="K56" s="2" t="s">
        <v>281</v>
      </c>
      <c r="L56" s="2" t="s">
        <v>281</v>
      </c>
      <c r="M56" s="2" t="s">
        <v>281</v>
      </c>
      <c r="N56" s="2" t="s">
        <v>281</v>
      </c>
      <c r="O56" s="2" t="s">
        <v>281</v>
      </c>
      <c r="P56" s="2" t="s">
        <v>281</v>
      </c>
      <c r="Q56" s="2" t="s">
        <v>281</v>
      </c>
      <c r="R56" s="2" t="s">
        <v>281</v>
      </c>
      <c r="S56" s="2">
        <v>21.300999999999998</v>
      </c>
      <c r="T56" s="2">
        <v>21.782</v>
      </c>
      <c r="U56" s="2">
        <v>22.271999999999998</v>
      </c>
      <c r="V56" s="2">
        <v>22.997</v>
      </c>
      <c r="W56" s="2">
        <v>23.52</v>
      </c>
      <c r="X56" s="2">
        <v>24.347000000000001</v>
      </c>
      <c r="Y56" s="2">
        <v>25.495999999999999</v>
      </c>
      <c r="Z56" s="2">
        <v>27.071999999999999</v>
      </c>
      <c r="AA56" s="2">
        <v>28.321999999999999</v>
      </c>
      <c r="AB56" s="2">
        <v>29.289000000000001</v>
      </c>
      <c r="AC56" s="2">
        <v>30.712</v>
      </c>
      <c r="AD56" s="2">
        <v>33.146999999999998</v>
      </c>
      <c r="AE56" s="2">
        <v>36.854999999999997</v>
      </c>
      <c r="AF56" s="2">
        <v>39.095999999999997</v>
      </c>
      <c r="AG56" s="2">
        <v>41.357999999999997</v>
      </c>
      <c r="AH56" s="2">
        <v>43.441000000000003</v>
      </c>
      <c r="AI56" s="2">
        <v>46.485999999999997</v>
      </c>
      <c r="AJ56" s="2">
        <v>50.274999999999999</v>
      </c>
      <c r="AK56" s="2">
        <v>54.359000000000002</v>
      </c>
      <c r="AL56" s="2">
        <v>58.511000000000003</v>
      </c>
      <c r="AM56" s="2">
        <v>61.252000000000002</v>
      </c>
      <c r="AN56" s="2">
        <v>63.511000000000003</v>
      </c>
      <c r="AO56" s="2">
        <v>65.471999999999994</v>
      </c>
      <c r="AP56" s="2">
        <v>66.908000000000001</v>
      </c>
      <c r="AQ56" s="2">
        <v>69.218999999999994</v>
      </c>
      <c r="AR56" s="2">
        <v>71.575999999999993</v>
      </c>
      <c r="AS56" s="2">
        <v>73.010000000000005</v>
      </c>
      <c r="AT56" s="2">
        <v>74.852999999999994</v>
      </c>
      <c r="AU56" s="2">
        <v>77.477000000000004</v>
      </c>
      <c r="AV56" s="2">
        <v>77.691000000000003</v>
      </c>
      <c r="AW56" s="2">
        <v>79.305999999999997</v>
      </c>
      <c r="AX56" s="2">
        <v>80.156000000000006</v>
      </c>
      <c r="AY56" s="2">
        <v>82.078999999999994</v>
      </c>
      <c r="AZ56" s="2">
        <v>83.266000000000005</v>
      </c>
      <c r="BA56" s="2">
        <v>83.804000000000002</v>
      </c>
      <c r="BB56" s="2">
        <v>85.606999999999999</v>
      </c>
      <c r="BC56" s="2">
        <v>87.605999999999995</v>
      </c>
      <c r="BD56" s="2">
        <v>89.772000000000006</v>
      </c>
      <c r="BE56" s="2">
        <v>91.683000000000007</v>
      </c>
      <c r="BF56" s="2">
        <v>92.316999999999993</v>
      </c>
      <c r="BG56" s="2">
        <v>93.216999999999999</v>
      </c>
      <c r="BH56" s="2">
        <v>92.962999999999994</v>
      </c>
      <c r="BI56" s="2">
        <v>94.506</v>
      </c>
      <c r="BJ56" s="2">
        <v>96.997</v>
      </c>
      <c r="BK56" s="2">
        <v>97.701999999999998</v>
      </c>
      <c r="BL56" s="2">
        <v>99.41</v>
      </c>
      <c r="BM56" s="2">
        <v>100</v>
      </c>
      <c r="BN56" s="2">
        <v>99.328999999999994</v>
      </c>
      <c r="BO56" s="2">
        <v>100.065</v>
      </c>
      <c r="BP56" s="2">
        <v>100.43899999999999</v>
      </c>
      <c r="BQ56" s="2">
        <v>101.41</v>
      </c>
      <c r="BR56" s="2">
        <v>102.107</v>
      </c>
      <c r="BS56" s="45" t="s">
        <v>521</v>
      </c>
      <c r="BT56" s="40"/>
      <c r="BU56" s="40"/>
    </row>
    <row r="57" spans="1:73" ht="12.75" customHeight="1" x14ac:dyDescent="0.25">
      <c r="A57" s="5" t="s">
        <v>116</v>
      </c>
      <c r="B57" s="5" t="s">
        <v>110</v>
      </c>
      <c r="C57" s="2" t="s">
        <v>281</v>
      </c>
      <c r="D57" s="2" t="s">
        <v>281</v>
      </c>
      <c r="E57" s="2" t="s">
        <v>281</v>
      </c>
      <c r="F57" s="2" t="s">
        <v>281</v>
      </c>
      <c r="G57" s="2" t="s">
        <v>281</v>
      </c>
      <c r="H57" s="2" t="s">
        <v>281</v>
      </c>
      <c r="I57" s="2" t="s">
        <v>281</v>
      </c>
      <c r="J57" s="2" t="s">
        <v>281</v>
      </c>
      <c r="K57" s="2" t="s">
        <v>281</v>
      </c>
      <c r="L57" s="2" t="s">
        <v>281</v>
      </c>
      <c r="M57" s="2" t="s">
        <v>281</v>
      </c>
      <c r="N57" s="2" t="s">
        <v>281</v>
      </c>
      <c r="O57" s="2" t="s">
        <v>281</v>
      </c>
      <c r="P57" s="2" t="s">
        <v>281</v>
      </c>
      <c r="Q57" s="2" t="s">
        <v>281</v>
      </c>
      <c r="R57" s="2" t="s">
        <v>281</v>
      </c>
      <c r="S57" s="2">
        <v>15.786</v>
      </c>
      <c r="T57" s="2">
        <v>16.420999999999999</v>
      </c>
      <c r="U57" s="2">
        <v>17.157</v>
      </c>
      <c r="V57" s="2">
        <v>17.934000000000001</v>
      </c>
      <c r="W57" s="2">
        <v>18.617000000000001</v>
      </c>
      <c r="X57" s="2">
        <v>19.728000000000002</v>
      </c>
      <c r="Y57" s="2">
        <v>20.667000000000002</v>
      </c>
      <c r="Z57" s="2">
        <v>22.04</v>
      </c>
      <c r="AA57" s="2">
        <v>23.13</v>
      </c>
      <c r="AB57" s="2">
        <v>23.748999999999999</v>
      </c>
      <c r="AC57" s="2">
        <v>24.707000000000001</v>
      </c>
      <c r="AD57" s="2">
        <v>26.417999999999999</v>
      </c>
      <c r="AE57" s="2">
        <v>28.609000000000002</v>
      </c>
      <c r="AF57" s="2">
        <v>29.791</v>
      </c>
      <c r="AG57" s="2">
        <v>30.965</v>
      </c>
      <c r="AH57" s="2">
        <v>32.909999999999997</v>
      </c>
      <c r="AI57" s="2">
        <v>35.081000000000003</v>
      </c>
      <c r="AJ57" s="2">
        <v>37.012</v>
      </c>
      <c r="AK57" s="2">
        <v>39.061999999999998</v>
      </c>
      <c r="AL57" s="2">
        <v>41.177999999999997</v>
      </c>
      <c r="AM57" s="2">
        <v>43.628</v>
      </c>
      <c r="AN57" s="2">
        <v>46.08</v>
      </c>
      <c r="AO57" s="2">
        <v>48.393000000000001</v>
      </c>
      <c r="AP57" s="2">
        <v>50.539000000000001</v>
      </c>
      <c r="AQ57" s="2">
        <v>52.619</v>
      </c>
      <c r="AR57" s="2">
        <v>55.087000000000003</v>
      </c>
      <c r="AS57" s="2">
        <v>59.024999999999999</v>
      </c>
      <c r="AT57" s="2">
        <v>63.927999999999997</v>
      </c>
      <c r="AU57" s="2">
        <v>67.504000000000005</v>
      </c>
      <c r="AV57" s="2">
        <v>68.218000000000004</v>
      </c>
      <c r="AW57" s="2">
        <v>69.001999999999995</v>
      </c>
      <c r="AX57" s="2">
        <v>71.111999999999995</v>
      </c>
      <c r="AY57" s="2">
        <v>73.39</v>
      </c>
      <c r="AZ57" s="2">
        <v>76.462999999999994</v>
      </c>
      <c r="BA57" s="2">
        <v>78.238</v>
      </c>
      <c r="BB57" s="2">
        <v>79.213999999999999</v>
      </c>
      <c r="BC57" s="2">
        <v>82.748000000000005</v>
      </c>
      <c r="BD57" s="2">
        <v>86.430999999999997</v>
      </c>
      <c r="BE57" s="2">
        <v>89.201999999999998</v>
      </c>
      <c r="BF57" s="2">
        <v>90.683000000000007</v>
      </c>
      <c r="BG57" s="2">
        <v>90.421000000000006</v>
      </c>
      <c r="BH57" s="2">
        <v>92.495999999999995</v>
      </c>
      <c r="BI57" s="2">
        <v>94.614000000000004</v>
      </c>
      <c r="BJ57" s="2">
        <v>96.507000000000005</v>
      </c>
      <c r="BK57" s="2">
        <v>98.114000000000004</v>
      </c>
      <c r="BL57" s="2">
        <v>99.875</v>
      </c>
      <c r="BM57" s="2">
        <v>100</v>
      </c>
      <c r="BN57" s="2">
        <v>100.251</v>
      </c>
      <c r="BO57" s="2">
        <v>100.492</v>
      </c>
      <c r="BP57" s="2">
        <v>101.26900000000001</v>
      </c>
      <c r="BQ57" s="2">
        <v>102</v>
      </c>
      <c r="BR57" s="2">
        <v>103.34099999999999</v>
      </c>
      <c r="BS57" s="45" t="s">
        <v>522</v>
      </c>
      <c r="BT57" s="40"/>
      <c r="BU57" s="40"/>
    </row>
    <row r="58" spans="1:73" ht="12.75" customHeight="1" x14ac:dyDescent="0.25">
      <c r="A58" s="5" t="s">
        <v>118</v>
      </c>
      <c r="B58" s="5" t="s">
        <v>112</v>
      </c>
      <c r="C58" s="2" t="s">
        <v>281</v>
      </c>
      <c r="D58" s="2" t="s">
        <v>281</v>
      </c>
      <c r="E58" s="2" t="s">
        <v>281</v>
      </c>
      <c r="F58" s="2" t="s">
        <v>281</v>
      </c>
      <c r="G58" s="2" t="s">
        <v>281</v>
      </c>
      <c r="H58" s="2" t="s">
        <v>281</v>
      </c>
      <c r="I58" s="2" t="s">
        <v>281</v>
      </c>
      <c r="J58" s="2" t="s">
        <v>281</v>
      </c>
      <c r="K58" s="2" t="s">
        <v>281</v>
      </c>
      <c r="L58" s="2" t="s">
        <v>281</v>
      </c>
      <c r="M58" s="2" t="s">
        <v>281</v>
      </c>
      <c r="N58" s="2" t="s">
        <v>281</v>
      </c>
      <c r="O58" s="2" t="s">
        <v>281</v>
      </c>
      <c r="P58" s="2" t="s">
        <v>281</v>
      </c>
      <c r="Q58" s="2" t="s">
        <v>281</v>
      </c>
      <c r="R58" s="2" t="s">
        <v>281</v>
      </c>
      <c r="S58" s="2">
        <v>40.085000000000001</v>
      </c>
      <c r="T58" s="2">
        <v>40.384</v>
      </c>
      <c r="U58" s="2">
        <v>40.207999999999998</v>
      </c>
      <c r="V58" s="2">
        <v>39.957999999999998</v>
      </c>
      <c r="W58" s="2">
        <v>40.698</v>
      </c>
      <c r="X58" s="2">
        <v>41.125999999999998</v>
      </c>
      <c r="Y58" s="2">
        <v>42.026000000000003</v>
      </c>
      <c r="Z58" s="2">
        <v>42.981000000000002</v>
      </c>
      <c r="AA58" s="2">
        <v>45.033000000000001</v>
      </c>
      <c r="AB58" s="2">
        <v>47.350999999999999</v>
      </c>
      <c r="AC58" s="2">
        <v>48.972000000000001</v>
      </c>
      <c r="AD58" s="2">
        <v>51.484999999999999</v>
      </c>
      <c r="AE58" s="2">
        <v>53.912999999999997</v>
      </c>
      <c r="AF58" s="2">
        <v>56.17</v>
      </c>
      <c r="AG58" s="2">
        <v>57.485999999999997</v>
      </c>
      <c r="AH58" s="2">
        <v>58.83</v>
      </c>
      <c r="AI58" s="2">
        <v>59.781999999999996</v>
      </c>
      <c r="AJ58" s="2">
        <v>62.186999999999998</v>
      </c>
      <c r="AK58" s="2">
        <v>67.567999999999998</v>
      </c>
      <c r="AL58" s="2">
        <v>73.828000000000003</v>
      </c>
      <c r="AM58" s="2">
        <v>78.292000000000002</v>
      </c>
      <c r="AN58" s="2">
        <v>83.981999999999999</v>
      </c>
      <c r="AO58" s="2">
        <v>87.316999999999993</v>
      </c>
      <c r="AP58" s="2">
        <v>91.153999999999996</v>
      </c>
      <c r="AQ58" s="2">
        <v>92.105999999999995</v>
      </c>
      <c r="AR58" s="2">
        <v>93.293999999999997</v>
      </c>
      <c r="AS58" s="2">
        <v>95.394999999999996</v>
      </c>
      <c r="AT58" s="2">
        <v>97.364000000000004</v>
      </c>
      <c r="AU58" s="2">
        <v>100.32</v>
      </c>
      <c r="AV58" s="2">
        <v>101.922</v>
      </c>
      <c r="AW58" s="2">
        <v>103.57599999999999</v>
      </c>
      <c r="AX58" s="2">
        <v>105.157</v>
      </c>
      <c r="AY58" s="2">
        <v>106.571</v>
      </c>
      <c r="AZ58" s="2">
        <v>108.815</v>
      </c>
      <c r="BA58" s="2">
        <v>111.504</v>
      </c>
      <c r="BB58" s="2">
        <v>110.426</v>
      </c>
      <c r="BC58" s="2">
        <v>108.992</v>
      </c>
      <c r="BD58" s="2">
        <v>107.547</v>
      </c>
      <c r="BE58" s="2">
        <v>106.562</v>
      </c>
      <c r="BF58" s="2">
        <v>105.334</v>
      </c>
      <c r="BG58" s="2">
        <v>105.79600000000001</v>
      </c>
      <c r="BH58" s="2">
        <v>105.598</v>
      </c>
      <c r="BI58" s="2">
        <v>103.405</v>
      </c>
      <c r="BJ58" s="2">
        <v>102.252</v>
      </c>
      <c r="BK58" s="2">
        <v>100.958</v>
      </c>
      <c r="BL58" s="2">
        <v>100.304</v>
      </c>
      <c r="BM58" s="2">
        <v>100</v>
      </c>
      <c r="BN58" s="2">
        <v>100.08199999999999</v>
      </c>
      <c r="BO58" s="2">
        <v>100.02800000000001</v>
      </c>
      <c r="BP58" s="2">
        <v>100.505</v>
      </c>
      <c r="BQ58" s="2">
        <v>101.40900000000001</v>
      </c>
      <c r="BR58" s="2">
        <v>101.744</v>
      </c>
      <c r="BS58" s="45" t="s">
        <v>523</v>
      </c>
      <c r="BT58" s="40"/>
      <c r="BU58" s="40"/>
    </row>
    <row r="59" spans="1:73" ht="12.75" customHeight="1" x14ac:dyDescent="0.25">
      <c r="A59" s="5" t="s">
        <v>120</v>
      </c>
      <c r="B59" s="5" t="s">
        <v>211</v>
      </c>
      <c r="C59" s="2" t="s">
        <v>281</v>
      </c>
      <c r="D59" s="2" t="s">
        <v>281</v>
      </c>
      <c r="E59" s="2" t="s">
        <v>281</v>
      </c>
      <c r="F59" s="2" t="s">
        <v>281</v>
      </c>
      <c r="G59" s="2" t="s">
        <v>281</v>
      </c>
      <c r="H59" s="2" t="s">
        <v>281</v>
      </c>
      <c r="I59" s="2" t="s">
        <v>281</v>
      </c>
      <c r="J59" s="2" t="s">
        <v>281</v>
      </c>
      <c r="K59" s="2" t="s">
        <v>281</v>
      </c>
      <c r="L59" s="2" t="s">
        <v>281</v>
      </c>
      <c r="M59" s="2" t="s">
        <v>281</v>
      </c>
      <c r="N59" s="2" t="s">
        <v>281</v>
      </c>
      <c r="O59" s="2" t="s">
        <v>281</v>
      </c>
      <c r="P59" s="2" t="s">
        <v>281</v>
      </c>
      <c r="Q59" s="2" t="s">
        <v>281</v>
      </c>
      <c r="R59" s="2" t="s">
        <v>281</v>
      </c>
      <c r="S59" s="2">
        <v>16.681999999999999</v>
      </c>
      <c r="T59" s="2">
        <v>17.068999999999999</v>
      </c>
      <c r="U59" s="2">
        <v>17.513000000000002</v>
      </c>
      <c r="V59" s="2">
        <v>18.03</v>
      </c>
      <c r="W59" s="2">
        <v>18.664999999999999</v>
      </c>
      <c r="X59" s="2">
        <v>19.321999999999999</v>
      </c>
      <c r="Y59" s="2">
        <v>20.134</v>
      </c>
      <c r="Z59" s="2">
        <v>21.126000000000001</v>
      </c>
      <c r="AA59" s="2">
        <v>22.396999999999998</v>
      </c>
      <c r="AB59" s="2">
        <v>23.184999999999999</v>
      </c>
      <c r="AC59" s="2">
        <v>25.027999999999999</v>
      </c>
      <c r="AD59" s="2">
        <v>26.218</v>
      </c>
      <c r="AE59" s="2">
        <v>29.754999999999999</v>
      </c>
      <c r="AF59" s="2">
        <v>32.674999999999997</v>
      </c>
      <c r="AG59" s="2">
        <v>35.575000000000003</v>
      </c>
      <c r="AH59" s="2">
        <v>37.631</v>
      </c>
      <c r="AI59" s="2">
        <v>40.613999999999997</v>
      </c>
      <c r="AJ59" s="2">
        <v>43.933</v>
      </c>
      <c r="AK59" s="2">
        <v>48.235999999999997</v>
      </c>
      <c r="AL59" s="2">
        <v>53.052999999999997</v>
      </c>
      <c r="AM59" s="2">
        <v>56.906999999999996</v>
      </c>
      <c r="AN59" s="2">
        <v>59.543999999999997</v>
      </c>
      <c r="AO59" s="2">
        <v>61.822000000000003</v>
      </c>
      <c r="AP59" s="2">
        <v>63.57</v>
      </c>
      <c r="AQ59" s="2">
        <v>65.587000000000003</v>
      </c>
      <c r="AR59" s="2">
        <v>68.58</v>
      </c>
      <c r="AS59" s="2">
        <v>71.242000000000004</v>
      </c>
      <c r="AT59" s="2">
        <v>74.281000000000006</v>
      </c>
      <c r="AU59" s="2">
        <v>77.296999999999997</v>
      </c>
      <c r="AV59" s="2">
        <v>80.177000000000007</v>
      </c>
      <c r="AW59" s="2">
        <v>82.301000000000002</v>
      </c>
      <c r="AX59" s="2">
        <v>84.326999999999998</v>
      </c>
      <c r="AY59" s="2">
        <v>87.292000000000002</v>
      </c>
      <c r="AZ59" s="2">
        <v>89.355000000000004</v>
      </c>
      <c r="BA59" s="2">
        <v>91.692999999999998</v>
      </c>
      <c r="BB59" s="2">
        <v>93.566999999999993</v>
      </c>
      <c r="BC59" s="2">
        <v>95.122</v>
      </c>
      <c r="BD59" s="2">
        <v>96.695999999999998</v>
      </c>
      <c r="BE59" s="2">
        <v>97.811000000000007</v>
      </c>
      <c r="BF59" s="2">
        <v>98.099000000000004</v>
      </c>
      <c r="BG59" s="2">
        <v>98.222999999999999</v>
      </c>
      <c r="BH59" s="2">
        <v>97.363</v>
      </c>
      <c r="BI59" s="2">
        <v>98.450999999999993</v>
      </c>
      <c r="BJ59" s="2">
        <v>99.950999999999993</v>
      </c>
      <c r="BK59" s="2">
        <v>98.784000000000006</v>
      </c>
      <c r="BL59" s="2">
        <v>99.534999999999997</v>
      </c>
      <c r="BM59" s="2">
        <v>100</v>
      </c>
      <c r="BN59" s="2">
        <v>99.903000000000006</v>
      </c>
      <c r="BO59" s="2">
        <v>100.212</v>
      </c>
      <c r="BP59" s="2">
        <v>100.541</v>
      </c>
      <c r="BQ59" s="2">
        <v>100.61499999999999</v>
      </c>
      <c r="BR59" s="2">
        <v>100.834</v>
      </c>
      <c r="BS59" s="45" t="s">
        <v>524</v>
      </c>
      <c r="BT59" s="40"/>
      <c r="BU59" s="40"/>
    </row>
    <row r="60" spans="1:73" ht="12.75" customHeight="1" x14ac:dyDescent="0.25">
      <c r="A60" s="5" t="s">
        <v>122</v>
      </c>
      <c r="B60" s="6" t="s">
        <v>115</v>
      </c>
      <c r="C60" s="2">
        <v>12.526999999999999</v>
      </c>
      <c r="D60" s="2">
        <v>13.476000000000001</v>
      </c>
      <c r="E60" s="2">
        <v>13.704000000000001</v>
      </c>
      <c r="F60" s="2">
        <v>13.917999999999999</v>
      </c>
      <c r="G60" s="2">
        <v>14.621</v>
      </c>
      <c r="H60" s="2">
        <v>15.064</v>
      </c>
      <c r="I60" s="2">
        <v>15.63</v>
      </c>
      <c r="J60" s="2">
        <v>15.66</v>
      </c>
      <c r="K60" s="2">
        <v>16.058</v>
      </c>
      <c r="L60" s="2">
        <v>16.440999999999999</v>
      </c>
      <c r="M60" s="2">
        <v>16.777999999999999</v>
      </c>
      <c r="N60" s="2">
        <v>16.937000000000001</v>
      </c>
      <c r="O60" s="2">
        <v>16.690000000000001</v>
      </c>
      <c r="P60" s="2">
        <v>17.391999999999999</v>
      </c>
      <c r="Q60" s="2">
        <v>17.251999999999999</v>
      </c>
      <c r="R60" s="2">
        <v>17.402999999999999</v>
      </c>
      <c r="S60" s="2">
        <v>17.518000000000001</v>
      </c>
      <c r="T60" s="2">
        <v>17.550999999999998</v>
      </c>
      <c r="U60" s="2">
        <v>17.788</v>
      </c>
      <c r="V60" s="2">
        <v>18.468</v>
      </c>
      <c r="W60" s="2">
        <v>18.896999999999998</v>
      </c>
      <c r="X60" s="2">
        <v>19.776</v>
      </c>
      <c r="Y60" s="2">
        <v>20.548999999999999</v>
      </c>
      <c r="Z60" s="2">
        <v>21.553999999999998</v>
      </c>
      <c r="AA60" s="2">
        <v>22.763999999999999</v>
      </c>
      <c r="AB60" s="2">
        <v>23.925000000000001</v>
      </c>
      <c r="AC60" s="2">
        <v>25.138999999999999</v>
      </c>
      <c r="AD60" s="2">
        <v>26.285</v>
      </c>
      <c r="AE60" s="2">
        <v>28.460999999999999</v>
      </c>
      <c r="AF60" s="2">
        <v>30.126999999999999</v>
      </c>
      <c r="AG60" s="2">
        <v>32.33</v>
      </c>
      <c r="AH60" s="2">
        <v>35.036999999999999</v>
      </c>
      <c r="AI60" s="2">
        <v>36.905999999999999</v>
      </c>
      <c r="AJ60" s="2">
        <v>39.243000000000002</v>
      </c>
      <c r="AK60" s="2">
        <v>42.238999999999997</v>
      </c>
      <c r="AL60" s="2">
        <v>45.167000000000002</v>
      </c>
      <c r="AM60" s="2">
        <v>48.908000000000001</v>
      </c>
      <c r="AN60" s="2">
        <v>50.741999999999997</v>
      </c>
      <c r="AO60" s="2">
        <v>53.86</v>
      </c>
      <c r="AP60" s="2">
        <v>56.274999999999999</v>
      </c>
      <c r="AQ60" s="2">
        <v>58.226999999999997</v>
      </c>
      <c r="AR60" s="2">
        <v>60.975999999999999</v>
      </c>
      <c r="AS60" s="2">
        <v>63.6</v>
      </c>
      <c r="AT60" s="2">
        <v>66.516999999999996</v>
      </c>
      <c r="AU60" s="2">
        <v>68.944999999999993</v>
      </c>
      <c r="AV60" s="2">
        <v>71.462000000000003</v>
      </c>
      <c r="AW60" s="2">
        <v>73.197999999999993</v>
      </c>
      <c r="AX60" s="2">
        <v>74.873999999999995</v>
      </c>
      <c r="AY60" s="2">
        <v>77.546999999999997</v>
      </c>
      <c r="AZ60" s="2">
        <v>79.91</v>
      </c>
      <c r="BA60" s="2">
        <v>82.177999999999997</v>
      </c>
      <c r="BB60" s="2">
        <v>83.084999999999994</v>
      </c>
      <c r="BC60" s="2">
        <v>83.653000000000006</v>
      </c>
      <c r="BD60" s="2">
        <v>85.334000000000003</v>
      </c>
      <c r="BE60" s="2">
        <v>86.411000000000001</v>
      </c>
      <c r="BF60" s="2">
        <v>88.484999999999999</v>
      </c>
      <c r="BG60" s="2">
        <v>90.623999999999995</v>
      </c>
      <c r="BH60" s="2">
        <v>93.055000000000007</v>
      </c>
      <c r="BI60" s="2">
        <v>95.408000000000001</v>
      </c>
      <c r="BJ60" s="2">
        <v>97.929000000000002</v>
      </c>
      <c r="BK60" s="2">
        <v>100.072</v>
      </c>
      <c r="BL60" s="2">
        <v>101.741</v>
      </c>
      <c r="BM60" s="2">
        <v>100</v>
      </c>
      <c r="BN60" s="2">
        <v>101.21599999999999</v>
      </c>
      <c r="BO60" s="2">
        <v>102.672</v>
      </c>
      <c r="BP60" s="2">
        <v>105.179</v>
      </c>
      <c r="BQ60" s="2">
        <v>107.989</v>
      </c>
      <c r="BR60" s="2">
        <v>110.87</v>
      </c>
      <c r="BS60" s="45">
        <v>113.453</v>
      </c>
      <c r="BT60" s="40"/>
      <c r="BU60" s="40"/>
    </row>
    <row r="61" spans="1:73" ht="12.75" customHeight="1" x14ac:dyDescent="0.25">
      <c r="A61" s="5" t="s">
        <v>124</v>
      </c>
      <c r="B61" s="6" t="s">
        <v>117</v>
      </c>
      <c r="C61" s="2">
        <v>17.957000000000001</v>
      </c>
      <c r="D61" s="2">
        <v>19.126999999999999</v>
      </c>
      <c r="E61" s="2">
        <v>18.602</v>
      </c>
      <c r="F61" s="2">
        <v>18.46</v>
      </c>
      <c r="G61" s="2">
        <v>19.077000000000002</v>
      </c>
      <c r="H61" s="2">
        <v>18.838000000000001</v>
      </c>
      <c r="I61" s="2">
        <v>18.864000000000001</v>
      </c>
      <c r="J61" s="2">
        <v>18.425999999999998</v>
      </c>
      <c r="K61" s="2">
        <v>18.591000000000001</v>
      </c>
      <c r="L61" s="2">
        <v>18.655000000000001</v>
      </c>
      <c r="M61" s="2">
        <v>18.588999999999999</v>
      </c>
      <c r="N61" s="2">
        <v>18.356999999999999</v>
      </c>
      <c r="O61" s="2">
        <v>17.498999999999999</v>
      </c>
      <c r="P61" s="2">
        <v>19.376000000000001</v>
      </c>
      <c r="Q61" s="2">
        <v>18.5</v>
      </c>
      <c r="R61" s="2">
        <v>18.597999999999999</v>
      </c>
      <c r="S61" s="2">
        <v>18.646999999999998</v>
      </c>
      <c r="T61" s="2">
        <v>18.766999999999999</v>
      </c>
      <c r="U61" s="2">
        <v>19.271000000000001</v>
      </c>
      <c r="V61" s="2">
        <v>20.800999999999998</v>
      </c>
      <c r="W61" s="2">
        <v>21.338999999999999</v>
      </c>
      <c r="X61" s="2">
        <v>23.082000000000001</v>
      </c>
      <c r="Y61" s="2">
        <v>24.32</v>
      </c>
      <c r="Z61" s="2">
        <v>25.756</v>
      </c>
      <c r="AA61" s="2">
        <v>27.715</v>
      </c>
      <c r="AB61" s="2">
        <v>29.829000000000001</v>
      </c>
      <c r="AC61" s="2">
        <v>31.585999999999999</v>
      </c>
      <c r="AD61" s="2">
        <v>33.112000000000002</v>
      </c>
      <c r="AE61" s="2">
        <v>36.588999999999999</v>
      </c>
      <c r="AF61" s="2">
        <v>38.314999999999998</v>
      </c>
      <c r="AG61" s="2">
        <v>40.575000000000003</v>
      </c>
      <c r="AH61" s="2">
        <v>44.817999999999998</v>
      </c>
      <c r="AI61" s="2">
        <v>45.55</v>
      </c>
      <c r="AJ61" s="2">
        <v>46.396000000000001</v>
      </c>
      <c r="AK61" s="2">
        <v>48.08</v>
      </c>
      <c r="AL61" s="2">
        <v>50.783000000000001</v>
      </c>
      <c r="AM61" s="2">
        <v>56.674999999999997</v>
      </c>
      <c r="AN61" s="2">
        <v>57.686</v>
      </c>
      <c r="AO61" s="2">
        <v>61.524000000000001</v>
      </c>
      <c r="AP61" s="2">
        <v>63.515000000000001</v>
      </c>
      <c r="AQ61" s="2">
        <v>64.787000000000006</v>
      </c>
      <c r="AR61" s="2">
        <v>67.929000000000002</v>
      </c>
      <c r="AS61" s="2">
        <v>70.974000000000004</v>
      </c>
      <c r="AT61" s="2">
        <v>74.106999999999999</v>
      </c>
      <c r="AU61" s="2">
        <v>77.349999999999994</v>
      </c>
      <c r="AV61" s="2">
        <v>81.171000000000006</v>
      </c>
      <c r="AW61" s="2">
        <v>82.728999999999999</v>
      </c>
      <c r="AX61" s="2">
        <v>83.983999999999995</v>
      </c>
      <c r="AY61" s="2">
        <v>87.352999999999994</v>
      </c>
      <c r="AZ61" s="2">
        <v>90.066999999999993</v>
      </c>
      <c r="BA61" s="2">
        <v>92.7</v>
      </c>
      <c r="BB61" s="2">
        <v>92.451999999999998</v>
      </c>
      <c r="BC61" s="2">
        <v>90.852999999999994</v>
      </c>
      <c r="BD61" s="2">
        <v>91.316000000000003</v>
      </c>
      <c r="BE61" s="2">
        <v>90.575000000000003</v>
      </c>
      <c r="BF61" s="2">
        <v>92.001999999999995</v>
      </c>
      <c r="BG61" s="2">
        <v>94.391999999999996</v>
      </c>
      <c r="BH61" s="2">
        <v>97.091999999999999</v>
      </c>
      <c r="BI61" s="2">
        <v>99.27</v>
      </c>
      <c r="BJ61" s="2">
        <v>101.223</v>
      </c>
      <c r="BK61" s="2">
        <v>103.67</v>
      </c>
      <c r="BL61" s="2">
        <v>105.027</v>
      </c>
      <c r="BM61" s="2">
        <v>100</v>
      </c>
      <c r="BN61" s="2">
        <v>102.974</v>
      </c>
      <c r="BO61" s="2">
        <v>104.876</v>
      </c>
      <c r="BP61" s="2">
        <v>108.435</v>
      </c>
      <c r="BQ61" s="2">
        <v>112.149</v>
      </c>
      <c r="BR61" s="2">
        <v>115.789</v>
      </c>
      <c r="BS61" s="45">
        <v>118.486</v>
      </c>
      <c r="BT61" s="40"/>
      <c r="BU61" s="40"/>
    </row>
    <row r="62" spans="1:73" ht="12.75" customHeight="1" x14ac:dyDescent="0.25">
      <c r="A62" s="5" t="s">
        <v>126</v>
      </c>
      <c r="B62" s="5" t="s">
        <v>119</v>
      </c>
      <c r="C62" s="2" t="s">
        <v>281</v>
      </c>
      <c r="D62" s="2" t="s">
        <v>281</v>
      </c>
      <c r="E62" s="2" t="s">
        <v>281</v>
      </c>
      <c r="F62" s="2" t="s">
        <v>281</v>
      </c>
      <c r="G62" s="2" t="s">
        <v>281</v>
      </c>
      <c r="H62" s="2" t="s">
        <v>281</v>
      </c>
      <c r="I62" s="2" t="s">
        <v>281</v>
      </c>
      <c r="J62" s="2" t="s">
        <v>281</v>
      </c>
      <c r="K62" s="2" t="s">
        <v>281</v>
      </c>
      <c r="L62" s="2" t="s">
        <v>281</v>
      </c>
      <c r="M62" s="2" t="s">
        <v>281</v>
      </c>
      <c r="N62" s="2" t="s">
        <v>281</v>
      </c>
      <c r="O62" s="2" t="s">
        <v>281</v>
      </c>
      <c r="P62" s="2" t="s">
        <v>281</v>
      </c>
      <c r="Q62" s="2" t="s">
        <v>281</v>
      </c>
      <c r="R62" s="2" t="s">
        <v>281</v>
      </c>
      <c r="S62" s="2">
        <v>19.292999999999999</v>
      </c>
      <c r="T62" s="2">
        <v>19.550999999999998</v>
      </c>
      <c r="U62" s="2">
        <v>19.855</v>
      </c>
      <c r="V62" s="2">
        <v>21.388000000000002</v>
      </c>
      <c r="W62" s="2">
        <v>21.884</v>
      </c>
      <c r="X62" s="2">
        <v>23.797999999999998</v>
      </c>
      <c r="Y62" s="2">
        <v>25.829000000000001</v>
      </c>
      <c r="Z62" s="2">
        <v>27.43</v>
      </c>
      <c r="AA62" s="2">
        <v>28.343</v>
      </c>
      <c r="AB62" s="2">
        <v>30.103999999999999</v>
      </c>
      <c r="AC62" s="2">
        <v>32.892000000000003</v>
      </c>
      <c r="AD62" s="2">
        <v>34.521999999999998</v>
      </c>
      <c r="AE62" s="2">
        <v>39.887999999999998</v>
      </c>
      <c r="AF62" s="2">
        <v>41.509</v>
      </c>
      <c r="AG62" s="2">
        <v>43.497999999999998</v>
      </c>
      <c r="AH62" s="2">
        <v>47.542000000000002</v>
      </c>
      <c r="AI62" s="2">
        <v>46.603999999999999</v>
      </c>
      <c r="AJ62" s="2">
        <v>43.829000000000001</v>
      </c>
      <c r="AK62" s="2">
        <v>43.41</v>
      </c>
      <c r="AL62" s="2">
        <v>45.658999999999999</v>
      </c>
      <c r="AM62" s="2">
        <v>54.301000000000002</v>
      </c>
      <c r="AN62" s="2">
        <v>53.570999999999998</v>
      </c>
      <c r="AO62" s="2">
        <v>58.57</v>
      </c>
      <c r="AP62" s="2">
        <v>61.944000000000003</v>
      </c>
      <c r="AQ62" s="2">
        <v>63.627000000000002</v>
      </c>
      <c r="AR62" s="2">
        <v>65.778000000000006</v>
      </c>
      <c r="AS62" s="2">
        <v>67.233000000000004</v>
      </c>
      <c r="AT62" s="2">
        <v>69.347999999999999</v>
      </c>
      <c r="AU62" s="2">
        <v>74.498999999999995</v>
      </c>
      <c r="AV62" s="2">
        <v>79.786000000000001</v>
      </c>
      <c r="AW62" s="2">
        <v>80.494</v>
      </c>
      <c r="AX62" s="2">
        <v>82.284000000000006</v>
      </c>
      <c r="AY62" s="2">
        <v>86.242999999999995</v>
      </c>
      <c r="AZ62" s="2">
        <v>90.019000000000005</v>
      </c>
      <c r="BA62" s="2">
        <v>94.828999999999994</v>
      </c>
      <c r="BB62" s="2">
        <v>94.11</v>
      </c>
      <c r="BC62" s="2">
        <v>92.350999999999999</v>
      </c>
      <c r="BD62" s="2">
        <v>96.248000000000005</v>
      </c>
      <c r="BE62" s="2">
        <v>96.462000000000003</v>
      </c>
      <c r="BF62" s="2">
        <v>98.16</v>
      </c>
      <c r="BG62" s="2">
        <v>100.57299999999999</v>
      </c>
      <c r="BH62" s="2">
        <v>103.17100000000001</v>
      </c>
      <c r="BI62" s="2">
        <v>105.20099999999999</v>
      </c>
      <c r="BJ62" s="2">
        <v>107.952</v>
      </c>
      <c r="BK62" s="2">
        <v>110.14700000000001</v>
      </c>
      <c r="BL62" s="2">
        <v>111.29600000000001</v>
      </c>
      <c r="BM62" s="2">
        <v>100</v>
      </c>
      <c r="BN62" s="2">
        <v>104.515</v>
      </c>
      <c r="BO62" s="2">
        <v>105.768</v>
      </c>
      <c r="BP62" s="2">
        <v>111.361</v>
      </c>
      <c r="BQ62" s="2">
        <v>116.962</v>
      </c>
      <c r="BR62" s="2">
        <v>121.259</v>
      </c>
      <c r="BS62" s="45" t="s">
        <v>525</v>
      </c>
      <c r="BT62" s="40"/>
      <c r="BU62" s="40"/>
    </row>
    <row r="63" spans="1:73" ht="12.75" customHeight="1" x14ac:dyDescent="0.25">
      <c r="A63" s="5" t="s">
        <v>128</v>
      </c>
      <c r="B63" s="5" t="s">
        <v>121</v>
      </c>
      <c r="C63" s="2" t="s">
        <v>281</v>
      </c>
      <c r="D63" s="2" t="s">
        <v>281</v>
      </c>
      <c r="E63" s="2" t="s">
        <v>281</v>
      </c>
      <c r="F63" s="2" t="s">
        <v>281</v>
      </c>
      <c r="G63" s="2" t="s">
        <v>281</v>
      </c>
      <c r="H63" s="2" t="s">
        <v>281</v>
      </c>
      <c r="I63" s="2" t="s">
        <v>281</v>
      </c>
      <c r="J63" s="2" t="s">
        <v>281</v>
      </c>
      <c r="K63" s="2" t="s">
        <v>281</v>
      </c>
      <c r="L63" s="2" t="s">
        <v>281</v>
      </c>
      <c r="M63" s="2" t="s">
        <v>281</v>
      </c>
      <c r="N63" s="2" t="s">
        <v>281</v>
      </c>
      <c r="O63" s="2" t="s">
        <v>281</v>
      </c>
      <c r="P63" s="2" t="s">
        <v>281</v>
      </c>
      <c r="Q63" s="2" t="s">
        <v>281</v>
      </c>
      <c r="R63" s="2" t="s">
        <v>281</v>
      </c>
      <c r="S63" s="2">
        <v>30.561</v>
      </c>
      <c r="T63" s="2">
        <v>29.699000000000002</v>
      </c>
      <c r="U63" s="2">
        <v>29.527000000000001</v>
      </c>
      <c r="V63" s="2">
        <v>33.36</v>
      </c>
      <c r="W63" s="2">
        <v>33.347999999999999</v>
      </c>
      <c r="X63" s="2">
        <v>38.225999999999999</v>
      </c>
      <c r="Y63" s="2">
        <v>40.412999999999997</v>
      </c>
      <c r="Z63" s="2">
        <v>41.712000000000003</v>
      </c>
      <c r="AA63" s="2">
        <v>48.343000000000004</v>
      </c>
      <c r="AB63" s="2">
        <v>54.482999999999997</v>
      </c>
      <c r="AC63" s="2">
        <v>51.252000000000002</v>
      </c>
      <c r="AD63" s="2">
        <v>51.975999999999999</v>
      </c>
      <c r="AE63" s="2">
        <v>60.89</v>
      </c>
      <c r="AF63" s="2">
        <v>65.915000000000006</v>
      </c>
      <c r="AG63" s="2">
        <v>67.126999999999995</v>
      </c>
      <c r="AH63" s="2">
        <v>81.896000000000001</v>
      </c>
      <c r="AI63" s="2">
        <v>84.558000000000007</v>
      </c>
      <c r="AJ63" s="2">
        <v>101.129</v>
      </c>
      <c r="AK63" s="2">
        <v>110.72799999999999</v>
      </c>
      <c r="AL63" s="2">
        <v>115.929</v>
      </c>
      <c r="AM63" s="2">
        <v>114.71</v>
      </c>
      <c r="AN63" s="2">
        <v>107.791</v>
      </c>
      <c r="AO63" s="2">
        <v>112.34699999999999</v>
      </c>
      <c r="AP63" s="2">
        <v>120.268</v>
      </c>
      <c r="AQ63" s="2">
        <v>118.85299999999999</v>
      </c>
      <c r="AR63" s="2">
        <v>120.37</v>
      </c>
      <c r="AS63" s="2">
        <v>126.041</v>
      </c>
      <c r="AT63" s="2">
        <v>128.012</v>
      </c>
      <c r="AU63" s="2">
        <v>128.54</v>
      </c>
      <c r="AV63" s="2">
        <v>130.26</v>
      </c>
      <c r="AW63" s="2">
        <v>124.66</v>
      </c>
      <c r="AX63" s="2">
        <v>112.355</v>
      </c>
      <c r="AY63" s="2">
        <v>111.694</v>
      </c>
      <c r="AZ63" s="2">
        <v>110.169</v>
      </c>
      <c r="BA63" s="2">
        <v>108.889</v>
      </c>
      <c r="BB63" s="2">
        <v>106.226</v>
      </c>
      <c r="BC63" s="2">
        <v>100.148</v>
      </c>
      <c r="BD63" s="2">
        <v>93.171000000000006</v>
      </c>
      <c r="BE63" s="2">
        <v>87.049000000000007</v>
      </c>
      <c r="BF63" s="2">
        <v>86.328000000000003</v>
      </c>
      <c r="BG63" s="2">
        <v>87.462999999999994</v>
      </c>
      <c r="BH63" s="2">
        <v>90.736000000000004</v>
      </c>
      <c r="BI63" s="2">
        <v>93.721999999999994</v>
      </c>
      <c r="BJ63" s="2">
        <v>95.632000000000005</v>
      </c>
      <c r="BK63" s="2">
        <v>100.81</v>
      </c>
      <c r="BL63" s="2">
        <v>104.699</v>
      </c>
      <c r="BM63" s="2">
        <v>100</v>
      </c>
      <c r="BN63" s="2">
        <v>102.703</v>
      </c>
      <c r="BO63" s="2">
        <v>106.176</v>
      </c>
      <c r="BP63" s="2">
        <v>109.73099999999999</v>
      </c>
      <c r="BQ63" s="2">
        <v>115.88200000000001</v>
      </c>
      <c r="BR63" s="2">
        <v>122.486</v>
      </c>
      <c r="BS63" s="45" t="s">
        <v>526</v>
      </c>
      <c r="BT63" s="40"/>
      <c r="BU63" s="40"/>
    </row>
    <row r="64" spans="1:73" ht="12.75" customHeight="1" x14ac:dyDescent="0.25">
      <c r="A64" s="5" t="s">
        <v>130</v>
      </c>
      <c r="B64" s="5" t="s">
        <v>123</v>
      </c>
      <c r="C64" s="2" t="s">
        <v>281</v>
      </c>
      <c r="D64" s="2" t="s">
        <v>281</v>
      </c>
      <c r="E64" s="2" t="s">
        <v>281</v>
      </c>
      <c r="F64" s="2" t="s">
        <v>281</v>
      </c>
      <c r="G64" s="2" t="s">
        <v>281</v>
      </c>
      <c r="H64" s="2" t="s">
        <v>281</v>
      </c>
      <c r="I64" s="2" t="s">
        <v>281</v>
      </c>
      <c r="J64" s="2" t="s">
        <v>281</v>
      </c>
      <c r="K64" s="2" t="s">
        <v>281</v>
      </c>
      <c r="L64" s="2" t="s">
        <v>281</v>
      </c>
      <c r="M64" s="2" t="s">
        <v>281</v>
      </c>
      <c r="N64" s="2" t="s">
        <v>281</v>
      </c>
      <c r="O64" s="2" t="s">
        <v>281</v>
      </c>
      <c r="P64" s="2" t="s">
        <v>281</v>
      </c>
      <c r="Q64" s="2" t="s">
        <v>281</v>
      </c>
      <c r="R64" s="2" t="s">
        <v>281</v>
      </c>
      <c r="S64" s="2">
        <v>14.121</v>
      </c>
      <c r="T64" s="2">
        <v>14.222</v>
      </c>
      <c r="U64" s="2">
        <v>14.848000000000001</v>
      </c>
      <c r="V64" s="2">
        <v>15.904999999999999</v>
      </c>
      <c r="W64" s="2">
        <v>16.460999999999999</v>
      </c>
      <c r="X64" s="2">
        <v>17.459</v>
      </c>
      <c r="Y64" s="2">
        <v>17.841000000000001</v>
      </c>
      <c r="Z64" s="2">
        <v>18.940000000000001</v>
      </c>
      <c r="AA64" s="2">
        <v>21.021999999999998</v>
      </c>
      <c r="AB64" s="2">
        <v>22.673999999999999</v>
      </c>
      <c r="AC64" s="2">
        <v>23.632999999999999</v>
      </c>
      <c r="AD64" s="2">
        <v>24.585999999999999</v>
      </c>
      <c r="AE64" s="2">
        <v>25.468</v>
      </c>
      <c r="AF64" s="2">
        <v>26.952999999999999</v>
      </c>
      <c r="AG64" s="2">
        <v>29.123999999999999</v>
      </c>
      <c r="AH64" s="2">
        <v>31.864000000000001</v>
      </c>
      <c r="AI64" s="2">
        <v>33.335999999999999</v>
      </c>
      <c r="AJ64" s="2">
        <v>35.662999999999997</v>
      </c>
      <c r="AK64" s="2">
        <v>38.279000000000003</v>
      </c>
      <c r="AL64" s="2">
        <v>41.106999999999999</v>
      </c>
      <c r="AM64" s="2">
        <v>44.252000000000002</v>
      </c>
      <c r="AN64" s="2">
        <v>47.628</v>
      </c>
      <c r="AO64" s="2">
        <v>49.969000000000001</v>
      </c>
      <c r="AP64" s="2">
        <v>49.295000000000002</v>
      </c>
      <c r="AQ64" s="2">
        <v>50.164999999999999</v>
      </c>
      <c r="AR64" s="2">
        <v>54.084000000000003</v>
      </c>
      <c r="AS64" s="2">
        <v>58.453000000000003</v>
      </c>
      <c r="AT64" s="2">
        <v>62.887</v>
      </c>
      <c r="AU64" s="2">
        <v>64.385000000000005</v>
      </c>
      <c r="AV64" s="2">
        <v>66.686000000000007</v>
      </c>
      <c r="AW64" s="2">
        <v>70.253</v>
      </c>
      <c r="AX64" s="2">
        <v>73.671000000000006</v>
      </c>
      <c r="AY64" s="2">
        <v>77.417000000000002</v>
      </c>
      <c r="AZ64" s="2">
        <v>80.248000000000005</v>
      </c>
      <c r="BA64" s="2">
        <v>81.974999999999994</v>
      </c>
      <c r="BB64" s="2">
        <v>83.191000000000003</v>
      </c>
      <c r="BC64" s="2">
        <v>84.049000000000007</v>
      </c>
      <c r="BD64" s="2">
        <v>85.152000000000001</v>
      </c>
      <c r="BE64" s="2">
        <v>87.045000000000002</v>
      </c>
      <c r="BF64" s="2">
        <v>89.373999999999995</v>
      </c>
      <c r="BG64" s="2">
        <v>92.622</v>
      </c>
      <c r="BH64" s="2">
        <v>95.132000000000005</v>
      </c>
      <c r="BI64" s="2">
        <v>96.84</v>
      </c>
      <c r="BJ64" s="2">
        <v>97.88</v>
      </c>
      <c r="BK64" s="2">
        <v>98.614000000000004</v>
      </c>
      <c r="BL64" s="2">
        <v>98.665000000000006</v>
      </c>
      <c r="BM64" s="2">
        <v>100</v>
      </c>
      <c r="BN64" s="2">
        <v>101.44199999999999</v>
      </c>
      <c r="BO64" s="2">
        <v>103.059</v>
      </c>
      <c r="BP64" s="2">
        <v>104.297</v>
      </c>
      <c r="BQ64" s="2">
        <v>105.164</v>
      </c>
      <c r="BR64" s="2">
        <v>106.73</v>
      </c>
      <c r="BS64" s="45" t="s">
        <v>527</v>
      </c>
      <c r="BT64" s="40"/>
      <c r="BU64" s="40"/>
    </row>
    <row r="65" spans="1:73" ht="12.75" customHeight="1" x14ac:dyDescent="0.25">
      <c r="A65" s="5" t="s">
        <v>132</v>
      </c>
      <c r="B65" s="5" t="s">
        <v>125</v>
      </c>
      <c r="C65" s="2" t="s">
        <v>281</v>
      </c>
      <c r="D65" s="2" t="s">
        <v>281</v>
      </c>
      <c r="E65" s="2" t="s">
        <v>281</v>
      </c>
      <c r="F65" s="2" t="s">
        <v>281</v>
      </c>
      <c r="G65" s="2" t="s">
        <v>281</v>
      </c>
      <c r="H65" s="2" t="s">
        <v>281</v>
      </c>
      <c r="I65" s="2" t="s">
        <v>281</v>
      </c>
      <c r="J65" s="2" t="s">
        <v>281</v>
      </c>
      <c r="K65" s="2" t="s">
        <v>281</v>
      </c>
      <c r="L65" s="2" t="s">
        <v>281</v>
      </c>
      <c r="M65" s="2" t="s">
        <v>281</v>
      </c>
      <c r="N65" s="2" t="s">
        <v>281</v>
      </c>
      <c r="O65" s="2" t="s">
        <v>281</v>
      </c>
      <c r="P65" s="2" t="s">
        <v>281</v>
      </c>
      <c r="Q65" s="2" t="s">
        <v>281</v>
      </c>
      <c r="R65" s="2" t="s">
        <v>281</v>
      </c>
      <c r="S65" s="2">
        <v>15.68</v>
      </c>
      <c r="T65" s="2">
        <v>15.555</v>
      </c>
      <c r="U65" s="2">
        <v>15.869</v>
      </c>
      <c r="V65" s="2">
        <v>17.378</v>
      </c>
      <c r="W65" s="2">
        <v>17.670000000000002</v>
      </c>
      <c r="X65" s="2">
        <v>19.346</v>
      </c>
      <c r="Y65" s="2">
        <v>20.033000000000001</v>
      </c>
      <c r="Z65" s="2">
        <v>20.988</v>
      </c>
      <c r="AA65" s="2">
        <v>23.789000000000001</v>
      </c>
      <c r="AB65" s="2">
        <v>26.617000000000001</v>
      </c>
      <c r="AC65" s="2">
        <v>28.073</v>
      </c>
      <c r="AD65" s="2">
        <v>32.011000000000003</v>
      </c>
      <c r="AE65" s="2">
        <v>34.950000000000003</v>
      </c>
      <c r="AF65" s="2">
        <v>34.637</v>
      </c>
      <c r="AG65" s="2">
        <v>35.834000000000003</v>
      </c>
      <c r="AH65" s="2">
        <v>41.515999999999998</v>
      </c>
      <c r="AI65" s="2">
        <v>45.051000000000002</v>
      </c>
      <c r="AJ65" s="2">
        <v>48.658999999999999</v>
      </c>
      <c r="AK65" s="2">
        <v>50.767000000000003</v>
      </c>
      <c r="AL65" s="2">
        <v>49.857999999999997</v>
      </c>
      <c r="AM65" s="2">
        <v>54.920999999999999</v>
      </c>
      <c r="AN65" s="2">
        <v>56.764000000000003</v>
      </c>
      <c r="AO65" s="2">
        <v>58.93</v>
      </c>
      <c r="AP65" s="2">
        <v>64.555000000000007</v>
      </c>
      <c r="AQ65" s="2">
        <v>67.938999999999993</v>
      </c>
      <c r="AR65" s="2">
        <v>70.929000000000002</v>
      </c>
      <c r="AS65" s="2">
        <v>68.688000000000002</v>
      </c>
      <c r="AT65" s="2">
        <v>66.787000000000006</v>
      </c>
      <c r="AU65" s="2">
        <v>70.653999999999996</v>
      </c>
      <c r="AV65" s="2">
        <v>76.435000000000002</v>
      </c>
      <c r="AW65" s="2">
        <v>76.989000000000004</v>
      </c>
      <c r="AX65" s="2">
        <v>79.144000000000005</v>
      </c>
      <c r="AY65" s="2">
        <v>81.314999999999998</v>
      </c>
      <c r="AZ65" s="2">
        <v>84.536000000000001</v>
      </c>
      <c r="BA65" s="2">
        <v>87.923000000000002</v>
      </c>
      <c r="BB65" s="2">
        <v>88.846999999999994</v>
      </c>
      <c r="BC65" s="2">
        <v>88.742000000000004</v>
      </c>
      <c r="BD65" s="2">
        <v>91.881</v>
      </c>
      <c r="BE65" s="2">
        <v>91.643000000000001</v>
      </c>
      <c r="BF65" s="2">
        <v>94.325000000000003</v>
      </c>
      <c r="BG65" s="2">
        <v>96.311000000000007</v>
      </c>
      <c r="BH65" s="2">
        <v>98.817999999999998</v>
      </c>
      <c r="BI65" s="2">
        <v>101.952</v>
      </c>
      <c r="BJ65" s="2">
        <v>104.84099999999999</v>
      </c>
      <c r="BK65" s="2">
        <v>107.578</v>
      </c>
      <c r="BL65" s="2">
        <v>108.047</v>
      </c>
      <c r="BM65" s="2">
        <v>100</v>
      </c>
      <c r="BN65" s="2">
        <v>104.2</v>
      </c>
      <c r="BO65" s="2">
        <v>105.893</v>
      </c>
      <c r="BP65" s="2">
        <v>113.756</v>
      </c>
      <c r="BQ65" s="2">
        <v>118.095</v>
      </c>
      <c r="BR65" s="2">
        <v>122.39100000000001</v>
      </c>
      <c r="BS65" s="45" t="s">
        <v>528</v>
      </c>
      <c r="BT65" s="40"/>
      <c r="BU65" s="40"/>
    </row>
    <row r="66" spans="1:73" ht="12.75" customHeight="1" x14ac:dyDescent="0.25">
      <c r="A66" s="5" t="s">
        <v>134</v>
      </c>
      <c r="B66" s="6" t="s">
        <v>127</v>
      </c>
      <c r="C66" s="2">
        <v>10.281000000000001</v>
      </c>
      <c r="D66" s="2">
        <v>11.106999999999999</v>
      </c>
      <c r="E66" s="2">
        <v>11.51</v>
      </c>
      <c r="F66" s="2">
        <v>11.803000000000001</v>
      </c>
      <c r="G66" s="2">
        <v>12.484999999999999</v>
      </c>
      <c r="H66" s="2">
        <v>13.096</v>
      </c>
      <c r="I66" s="2">
        <v>13.795</v>
      </c>
      <c r="J66" s="2">
        <v>13.977</v>
      </c>
      <c r="K66" s="2">
        <v>14.436</v>
      </c>
      <c r="L66" s="2">
        <v>14.919</v>
      </c>
      <c r="M66" s="2">
        <v>15.395</v>
      </c>
      <c r="N66" s="2">
        <v>15.698</v>
      </c>
      <c r="O66" s="2">
        <v>15.704000000000001</v>
      </c>
      <c r="P66" s="2">
        <v>15.903</v>
      </c>
      <c r="Q66" s="2">
        <v>16.077000000000002</v>
      </c>
      <c r="R66" s="2">
        <v>16.245999999999999</v>
      </c>
      <c r="S66" s="2">
        <v>16.385999999999999</v>
      </c>
      <c r="T66" s="2">
        <v>16.378</v>
      </c>
      <c r="U66" s="2">
        <v>16.481000000000002</v>
      </c>
      <c r="V66" s="2">
        <v>16.748000000000001</v>
      </c>
      <c r="W66" s="2">
        <v>17.111999999999998</v>
      </c>
      <c r="X66" s="2">
        <v>17.579000000000001</v>
      </c>
      <c r="Y66" s="2">
        <v>18.119</v>
      </c>
      <c r="Z66" s="2">
        <v>18.896000000000001</v>
      </c>
      <c r="AA66" s="2">
        <v>19.738</v>
      </c>
      <c r="AB66" s="2">
        <v>20.456</v>
      </c>
      <c r="AC66" s="2">
        <v>21.396999999999998</v>
      </c>
      <c r="AD66" s="2">
        <v>22.338000000000001</v>
      </c>
      <c r="AE66" s="2">
        <v>23.890999999999998</v>
      </c>
      <c r="AF66" s="2">
        <v>25.457999999999998</v>
      </c>
      <c r="AG66" s="2">
        <v>27.542000000000002</v>
      </c>
      <c r="AH66" s="2">
        <v>29.492000000000001</v>
      </c>
      <c r="AI66" s="2">
        <v>31.768999999999998</v>
      </c>
      <c r="AJ66" s="2">
        <v>34.665999999999997</v>
      </c>
      <c r="AK66" s="2">
        <v>38.134999999999998</v>
      </c>
      <c r="AL66" s="2">
        <v>41.073</v>
      </c>
      <c r="AM66" s="2">
        <v>43.607999999999997</v>
      </c>
      <c r="AN66" s="2">
        <v>45.853000000000002</v>
      </c>
      <c r="AO66" s="2">
        <v>48.503999999999998</v>
      </c>
      <c r="AP66" s="2">
        <v>51.127000000000002</v>
      </c>
      <c r="AQ66" s="2">
        <v>53.453000000000003</v>
      </c>
      <c r="AR66" s="2">
        <v>55.929000000000002</v>
      </c>
      <c r="AS66" s="2">
        <v>58.268000000000001</v>
      </c>
      <c r="AT66" s="2">
        <v>61.006999999999998</v>
      </c>
      <c r="AU66" s="2">
        <v>62.947000000000003</v>
      </c>
      <c r="AV66" s="2">
        <v>64.715000000000003</v>
      </c>
      <c r="AW66" s="2">
        <v>66.510999999999996</v>
      </c>
      <c r="AX66" s="2">
        <v>68.385999999999996</v>
      </c>
      <c r="AY66" s="2">
        <v>70.620999999999995</v>
      </c>
      <c r="AZ66" s="2">
        <v>72.742999999999995</v>
      </c>
      <c r="BA66" s="2">
        <v>74.763000000000005</v>
      </c>
      <c r="BB66" s="2">
        <v>76.391000000000005</v>
      </c>
      <c r="BC66" s="2">
        <v>78.427999999999997</v>
      </c>
      <c r="BD66" s="2">
        <v>80.998999999999995</v>
      </c>
      <c r="BE66" s="2">
        <v>83.433999999999997</v>
      </c>
      <c r="BF66" s="2">
        <v>85.981999999999999</v>
      </c>
      <c r="BG66" s="2">
        <v>87.941000000000003</v>
      </c>
      <c r="BH66" s="2">
        <v>90.183000000000007</v>
      </c>
      <c r="BI66" s="2">
        <v>92.652000000000001</v>
      </c>
      <c r="BJ66" s="2">
        <v>95.563000000000002</v>
      </c>
      <c r="BK66" s="2">
        <v>97.486999999999995</v>
      </c>
      <c r="BL66" s="2">
        <v>99.382999999999996</v>
      </c>
      <c r="BM66" s="2">
        <v>100</v>
      </c>
      <c r="BN66" s="2">
        <v>99.968999999999994</v>
      </c>
      <c r="BO66" s="2">
        <v>101.117</v>
      </c>
      <c r="BP66" s="2">
        <v>102.919</v>
      </c>
      <c r="BQ66" s="2">
        <v>105.129</v>
      </c>
      <c r="BR66" s="2">
        <v>107.509</v>
      </c>
      <c r="BS66" s="45">
        <v>110.012</v>
      </c>
      <c r="BT66" s="40"/>
      <c r="BU66" s="40"/>
    </row>
    <row r="67" spans="1:73" ht="12.75" customHeight="1" x14ac:dyDescent="0.25">
      <c r="A67" s="5" t="s">
        <v>136</v>
      </c>
      <c r="B67" s="5" t="s">
        <v>129</v>
      </c>
      <c r="C67" s="2">
        <v>9.7439999999999998</v>
      </c>
      <c r="D67" s="2">
        <v>10.532</v>
      </c>
      <c r="E67" s="2">
        <v>10.93</v>
      </c>
      <c r="F67" s="2">
        <v>11.205</v>
      </c>
      <c r="G67" s="2">
        <v>11.846</v>
      </c>
      <c r="H67" s="2">
        <v>12.442</v>
      </c>
      <c r="I67" s="2">
        <v>13.121</v>
      </c>
      <c r="J67" s="2">
        <v>13.295999999999999</v>
      </c>
      <c r="K67" s="2">
        <v>13.739000000000001</v>
      </c>
      <c r="L67" s="2">
        <v>14.196999999999999</v>
      </c>
      <c r="M67" s="2">
        <v>14.648</v>
      </c>
      <c r="N67" s="2">
        <v>14.941000000000001</v>
      </c>
      <c r="O67" s="2">
        <v>14.948</v>
      </c>
      <c r="P67" s="2">
        <v>15.143000000000001</v>
      </c>
      <c r="Q67" s="2">
        <v>15.327</v>
      </c>
      <c r="R67" s="2">
        <v>15.510999999999999</v>
      </c>
      <c r="S67" s="2">
        <v>15.698</v>
      </c>
      <c r="T67" s="2">
        <v>15.891999999999999</v>
      </c>
      <c r="U67" s="2">
        <v>16.029</v>
      </c>
      <c r="V67" s="2">
        <v>16.306000000000001</v>
      </c>
      <c r="W67" s="2">
        <v>16.707000000000001</v>
      </c>
      <c r="X67" s="2">
        <v>17.158999999999999</v>
      </c>
      <c r="Y67" s="2">
        <v>17.73</v>
      </c>
      <c r="Z67" s="2">
        <v>18.550999999999998</v>
      </c>
      <c r="AA67" s="2">
        <v>19.419</v>
      </c>
      <c r="AB67" s="2">
        <v>20.149000000000001</v>
      </c>
      <c r="AC67" s="2">
        <v>21.029</v>
      </c>
      <c r="AD67" s="2">
        <v>21.931999999999999</v>
      </c>
      <c r="AE67" s="2">
        <v>23.373999999999999</v>
      </c>
      <c r="AF67" s="2">
        <v>24.888000000000002</v>
      </c>
      <c r="AG67" s="2">
        <v>26.963000000000001</v>
      </c>
      <c r="AH67" s="2">
        <v>28.872</v>
      </c>
      <c r="AI67" s="2">
        <v>31.166</v>
      </c>
      <c r="AJ67" s="2">
        <v>34.082000000000001</v>
      </c>
      <c r="AK67" s="2">
        <v>37.57</v>
      </c>
      <c r="AL67" s="2">
        <v>40.627000000000002</v>
      </c>
      <c r="AM67" s="2">
        <v>42.994</v>
      </c>
      <c r="AN67" s="2">
        <v>45.268999999999998</v>
      </c>
      <c r="AO67" s="2">
        <v>47.935000000000002</v>
      </c>
      <c r="AP67" s="2">
        <v>50.656999999999996</v>
      </c>
      <c r="AQ67" s="2">
        <v>53.01</v>
      </c>
      <c r="AR67" s="2">
        <v>55.503</v>
      </c>
      <c r="AS67" s="2">
        <v>57.87</v>
      </c>
      <c r="AT67" s="2">
        <v>60.637999999999998</v>
      </c>
      <c r="AU67" s="2">
        <v>62.514000000000003</v>
      </c>
      <c r="AV67" s="2">
        <v>64.227999999999994</v>
      </c>
      <c r="AW67" s="2">
        <v>66.031999999999996</v>
      </c>
      <c r="AX67" s="2">
        <v>67.894000000000005</v>
      </c>
      <c r="AY67" s="2">
        <v>70.093000000000004</v>
      </c>
      <c r="AZ67" s="2">
        <v>72.268000000000001</v>
      </c>
      <c r="BA67" s="2">
        <v>74.325999999999993</v>
      </c>
      <c r="BB67" s="2">
        <v>76.319999999999993</v>
      </c>
      <c r="BC67" s="2">
        <v>78.474000000000004</v>
      </c>
      <c r="BD67" s="2">
        <v>80.86</v>
      </c>
      <c r="BE67" s="2">
        <v>83.528000000000006</v>
      </c>
      <c r="BF67" s="2">
        <v>86.349000000000004</v>
      </c>
      <c r="BG67" s="2">
        <v>88.210999999999999</v>
      </c>
      <c r="BH67" s="2">
        <v>90.415000000000006</v>
      </c>
      <c r="BI67" s="2">
        <v>92.864999999999995</v>
      </c>
      <c r="BJ67" s="2">
        <v>95.799000000000007</v>
      </c>
      <c r="BK67" s="2">
        <v>97.697999999999993</v>
      </c>
      <c r="BL67" s="2">
        <v>99.46</v>
      </c>
      <c r="BM67" s="2">
        <v>100</v>
      </c>
      <c r="BN67" s="2">
        <v>99.885000000000005</v>
      </c>
      <c r="BO67" s="2">
        <v>100.994</v>
      </c>
      <c r="BP67" s="2">
        <v>102.855</v>
      </c>
      <c r="BQ67" s="2">
        <v>105.163</v>
      </c>
      <c r="BR67" s="2">
        <v>107.70699999999999</v>
      </c>
      <c r="BS67" s="45" t="s">
        <v>529</v>
      </c>
      <c r="BT67" s="40"/>
      <c r="BU67" s="40"/>
    </row>
    <row r="68" spans="1:73" ht="12.75" customHeight="1" x14ac:dyDescent="0.25">
      <c r="A68" s="5" t="s">
        <v>138</v>
      </c>
      <c r="B68" s="5" t="s">
        <v>220</v>
      </c>
      <c r="C68" s="2" t="s">
        <v>281</v>
      </c>
      <c r="D68" s="2" t="s">
        <v>281</v>
      </c>
      <c r="E68" s="2" t="s">
        <v>281</v>
      </c>
      <c r="F68" s="2" t="s">
        <v>281</v>
      </c>
      <c r="G68" s="2" t="s">
        <v>281</v>
      </c>
      <c r="H68" s="2" t="s">
        <v>281</v>
      </c>
      <c r="I68" s="2" t="s">
        <v>281</v>
      </c>
      <c r="J68" s="2" t="s">
        <v>281</v>
      </c>
      <c r="K68" s="2" t="s">
        <v>281</v>
      </c>
      <c r="L68" s="2" t="s">
        <v>281</v>
      </c>
      <c r="M68" s="2" t="s">
        <v>281</v>
      </c>
      <c r="N68" s="2" t="s">
        <v>281</v>
      </c>
      <c r="O68" s="2" t="s">
        <v>281</v>
      </c>
      <c r="P68" s="2" t="s">
        <v>281</v>
      </c>
      <c r="Q68" s="2" t="s">
        <v>281</v>
      </c>
      <c r="R68" s="2" t="s">
        <v>281</v>
      </c>
      <c r="S68" s="2" t="s">
        <v>281</v>
      </c>
      <c r="T68" s="2" t="s">
        <v>281</v>
      </c>
      <c r="U68" s="2" t="s">
        <v>281</v>
      </c>
      <c r="V68" s="2" t="s">
        <v>281</v>
      </c>
      <c r="W68" s="2" t="s">
        <v>281</v>
      </c>
      <c r="X68" s="2" t="s">
        <v>281</v>
      </c>
      <c r="Y68" s="2" t="s">
        <v>281</v>
      </c>
      <c r="Z68" s="2" t="s">
        <v>281</v>
      </c>
      <c r="AA68" s="2" t="s">
        <v>281</v>
      </c>
      <c r="AB68" s="2" t="s">
        <v>281</v>
      </c>
      <c r="AC68" s="2" t="s">
        <v>281</v>
      </c>
      <c r="AD68" s="2" t="s">
        <v>281</v>
      </c>
      <c r="AE68" s="2" t="s">
        <v>281</v>
      </c>
      <c r="AF68" s="2" t="s">
        <v>281</v>
      </c>
      <c r="AG68" s="2" t="s">
        <v>281</v>
      </c>
      <c r="AH68" s="2" t="s">
        <v>281</v>
      </c>
      <c r="AI68" s="2" t="s">
        <v>281</v>
      </c>
      <c r="AJ68" s="2" t="s">
        <v>281</v>
      </c>
      <c r="AK68" s="2" t="s">
        <v>281</v>
      </c>
      <c r="AL68" s="2" t="s">
        <v>281</v>
      </c>
      <c r="AM68" s="2" t="s">
        <v>281</v>
      </c>
      <c r="AN68" s="2" t="s">
        <v>281</v>
      </c>
      <c r="AO68" s="2" t="s">
        <v>281</v>
      </c>
      <c r="AP68" s="2" t="s">
        <v>281</v>
      </c>
      <c r="AQ68" s="2" t="s">
        <v>281</v>
      </c>
      <c r="AR68" s="2" t="s">
        <v>281</v>
      </c>
      <c r="AS68" s="2" t="s">
        <v>281</v>
      </c>
      <c r="AT68" s="2" t="s">
        <v>281</v>
      </c>
      <c r="AU68" s="2" t="s">
        <v>281</v>
      </c>
      <c r="AV68" s="2" t="s">
        <v>281</v>
      </c>
      <c r="AW68" s="2" t="s">
        <v>281</v>
      </c>
      <c r="AX68" s="2" t="s">
        <v>281</v>
      </c>
      <c r="AY68" s="2" t="s">
        <v>281</v>
      </c>
      <c r="AZ68" s="2" t="s">
        <v>281</v>
      </c>
      <c r="BA68" s="2">
        <v>70.146000000000001</v>
      </c>
      <c r="BB68" s="2">
        <v>72.369</v>
      </c>
      <c r="BC68" s="2">
        <v>74.42</v>
      </c>
      <c r="BD68" s="2">
        <v>76.775999999999996</v>
      </c>
      <c r="BE68" s="2">
        <v>79.837000000000003</v>
      </c>
      <c r="BF68" s="2">
        <v>83.012</v>
      </c>
      <c r="BG68" s="2">
        <v>85.198999999999998</v>
      </c>
      <c r="BH68" s="2">
        <v>87.441999999999993</v>
      </c>
      <c r="BI68" s="2">
        <v>89.772000000000006</v>
      </c>
      <c r="BJ68" s="2">
        <v>92.983000000000004</v>
      </c>
      <c r="BK68" s="2">
        <v>96.266999999999996</v>
      </c>
      <c r="BL68" s="2">
        <v>98.337000000000003</v>
      </c>
      <c r="BM68" s="2">
        <v>100</v>
      </c>
      <c r="BN68" s="2">
        <v>100.08499999999999</v>
      </c>
      <c r="BO68" s="2">
        <v>101.47</v>
      </c>
      <c r="BP68" s="2">
        <v>103.621</v>
      </c>
      <c r="BQ68" s="2">
        <v>106.172</v>
      </c>
      <c r="BR68" s="2">
        <v>109.17100000000001</v>
      </c>
      <c r="BS68" s="45" t="s">
        <v>530</v>
      </c>
      <c r="BT68" s="40"/>
      <c r="BU68" s="40"/>
    </row>
    <row r="69" spans="1:73" ht="12.75" customHeight="1" x14ac:dyDescent="0.25">
      <c r="A69" s="5" t="s">
        <v>140</v>
      </c>
      <c r="B69" s="5" t="s">
        <v>221</v>
      </c>
      <c r="C69" s="2" t="s">
        <v>281</v>
      </c>
      <c r="D69" s="2" t="s">
        <v>281</v>
      </c>
      <c r="E69" s="2" t="s">
        <v>281</v>
      </c>
      <c r="F69" s="2" t="s">
        <v>281</v>
      </c>
      <c r="G69" s="2" t="s">
        <v>281</v>
      </c>
      <c r="H69" s="2" t="s">
        <v>281</v>
      </c>
      <c r="I69" s="2" t="s">
        <v>281</v>
      </c>
      <c r="J69" s="2" t="s">
        <v>281</v>
      </c>
      <c r="K69" s="2" t="s">
        <v>281</v>
      </c>
      <c r="L69" s="2" t="s">
        <v>281</v>
      </c>
      <c r="M69" s="2" t="s">
        <v>281</v>
      </c>
      <c r="N69" s="2" t="s">
        <v>281</v>
      </c>
      <c r="O69" s="2" t="s">
        <v>281</v>
      </c>
      <c r="P69" s="2" t="s">
        <v>281</v>
      </c>
      <c r="Q69" s="2" t="s">
        <v>281</v>
      </c>
      <c r="R69" s="2" t="s">
        <v>281</v>
      </c>
      <c r="S69" s="2" t="s">
        <v>281</v>
      </c>
      <c r="T69" s="2" t="s">
        <v>281</v>
      </c>
      <c r="U69" s="2" t="s">
        <v>281</v>
      </c>
      <c r="V69" s="2" t="s">
        <v>281</v>
      </c>
      <c r="W69" s="2" t="s">
        <v>281</v>
      </c>
      <c r="X69" s="2" t="s">
        <v>281</v>
      </c>
      <c r="Y69" s="2" t="s">
        <v>281</v>
      </c>
      <c r="Z69" s="2" t="s">
        <v>281</v>
      </c>
      <c r="AA69" s="2" t="s">
        <v>281</v>
      </c>
      <c r="AB69" s="2" t="s">
        <v>281</v>
      </c>
      <c r="AC69" s="2" t="s">
        <v>281</v>
      </c>
      <c r="AD69" s="2" t="s">
        <v>281</v>
      </c>
      <c r="AE69" s="2" t="s">
        <v>281</v>
      </c>
      <c r="AF69" s="2" t="s">
        <v>281</v>
      </c>
      <c r="AG69" s="2" t="s">
        <v>281</v>
      </c>
      <c r="AH69" s="2" t="s">
        <v>281</v>
      </c>
      <c r="AI69" s="2" t="s">
        <v>281</v>
      </c>
      <c r="AJ69" s="2" t="s">
        <v>281</v>
      </c>
      <c r="AK69" s="2" t="s">
        <v>281</v>
      </c>
      <c r="AL69" s="2" t="s">
        <v>281</v>
      </c>
      <c r="AM69" s="2" t="s">
        <v>281</v>
      </c>
      <c r="AN69" s="2" t="s">
        <v>281</v>
      </c>
      <c r="AO69" s="2" t="s">
        <v>281</v>
      </c>
      <c r="AP69" s="2" t="s">
        <v>281</v>
      </c>
      <c r="AQ69" s="2" t="s">
        <v>281</v>
      </c>
      <c r="AR69" s="2" t="s">
        <v>281</v>
      </c>
      <c r="AS69" s="2" t="s">
        <v>281</v>
      </c>
      <c r="AT69" s="2" t="s">
        <v>281</v>
      </c>
      <c r="AU69" s="2" t="s">
        <v>281</v>
      </c>
      <c r="AV69" s="2" t="s">
        <v>281</v>
      </c>
      <c r="AW69" s="2" t="s">
        <v>281</v>
      </c>
      <c r="AX69" s="2" t="s">
        <v>281</v>
      </c>
      <c r="AY69" s="2" t="s">
        <v>281</v>
      </c>
      <c r="AZ69" s="2" t="s">
        <v>281</v>
      </c>
      <c r="BA69" s="2">
        <v>83.066999999999993</v>
      </c>
      <c r="BB69" s="2">
        <v>84.400999999999996</v>
      </c>
      <c r="BC69" s="2">
        <v>86.759</v>
      </c>
      <c r="BD69" s="2">
        <v>89.162000000000006</v>
      </c>
      <c r="BE69" s="2">
        <v>90.807000000000002</v>
      </c>
      <c r="BF69" s="2">
        <v>92.747</v>
      </c>
      <c r="BG69" s="2">
        <v>93.9</v>
      </c>
      <c r="BH69" s="2">
        <v>96.024000000000001</v>
      </c>
      <c r="BI69" s="2">
        <v>98.694999999999993</v>
      </c>
      <c r="BJ69" s="2">
        <v>101.178</v>
      </c>
      <c r="BK69" s="2">
        <v>100.64700000000001</v>
      </c>
      <c r="BL69" s="2">
        <v>101.825</v>
      </c>
      <c r="BM69" s="2">
        <v>100</v>
      </c>
      <c r="BN69" s="2">
        <v>99.459000000000003</v>
      </c>
      <c r="BO69" s="2">
        <v>99.986000000000004</v>
      </c>
      <c r="BP69" s="2">
        <v>101.247</v>
      </c>
      <c r="BQ69" s="2">
        <v>103.07599999999999</v>
      </c>
      <c r="BR69" s="2">
        <v>104.76</v>
      </c>
      <c r="BS69" s="45" t="s">
        <v>531</v>
      </c>
      <c r="BT69" s="40"/>
      <c r="BU69" s="40"/>
    </row>
    <row r="70" spans="1:73" ht="12.75" customHeight="1" x14ac:dyDescent="0.25">
      <c r="A70" s="5" t="s">
        <v>142</v>
      </c>
      <c r="B70" s="5" t="s">
        <v>131</v>
      </c>
      <c r="C70" s="2">
        <v>17.949000000000002</v>
      </c>
      <c r="D70" s="2">
        <v>19.286999999999999</v>
      </c>
      <c r="E70" s="2">
        <v>19.634</v>
      </c>
      <c r="F70" s="2">
        <v>20.198</v>
      </c>
      <c r="G70" s="2">
        <v>21.515999999999998</v>
      </c>
      <c r="H70" s="2">
        <v>22.202000000000002</v>
      </c>
      <c r="I70" s="2">
        <v>23.042000000000002</v>
      </c>
      <c r="J70" s="2">
        <v>23.312000000000001</v>
      </c>
      <c r="K70" s="2">
        <v>23.949000000000002</v>
      </c>
      <c r="L70" s="2">
        <v>24.774000000000001</v>
      </c>
      <c r="M70" s="2">
        <v>25.594000000000001</v>
      </c>
      <c r="N70" s="2">
        <v>26.009</v>
      </c>
      <c r="O70" s="2">
        <v>25.991</v>
      </c>
      <c r="P70" s="2">
        <v>26.201000000000001</v>
      </c>
      <c r="Q70" s="2">
        <v>26.164999999999999</v>
      </c>
      <c r="R70" s="2">
        <v>26.036000000000001</v>
      </c>
      <c r="S70" s="2">
        <v>25.361000000000001</v>
      </c>
      <c r="T70" s="2">
        <v>22.207999999999998</v>
      </c>
      <c r="U70" s="2">
        <v>21.786000000000001</v>
      </c>
      <c r="V70" s="2">
        <v>21.849</v>
      </c>
      <c r="W70" s="2">
        <v>21.574999999999999</v>
      </c>
      <c r="X70" s="2">
        <v>22.225999999999999</v>
      </c>
      <c r="Y70" s="2">
        <v>22.242999999999999</v>
      </c>
      <c r="Z70" s="2">
        <v>22.337</v>
      </c>
      <c r="AA70" s="2">
        <v>22.785</v>
      </c>
      <c r="AB70" s="2">
        <v>23.318000000000001</v>
      </c>
      <c r="AC70" s="2">
        <v>24.954000000000001</v>
      </c>
      <c r="AD70" s="2">
        <v>26.327000000000002</v>
      </c>
      <c r="AE70" s="2">
        <v>29.260999999999999</v>
      </c>
      <c r="AF70" s="2">
        <v>31.452000000000002</v>
      </c>
      <c r="AG70" s="2">
        <v>33.481000000000002</v>
      </c>
      <c r="AH70" s="2">
        <v>35.865000000000002</v>
      </c>
      <c r="AI70" s="2">
        <v>37.756</v>
      </c>
      <c r="AJ70" s="2">
        <v>40.271000000000001</v>
      </c>
      <c r="AK70" s="2">
        <v>43.392000000000003</v>
      </c>
      <c r="AL70" s="2">
        <v>44.936999999999998</v>
      </c>
      <c r="AM70" s="2">
        <v>49.238999999999997</v>
      </c>
      <c r="AN70" s="2">
        <v>51.113</v>
      </c>
      <c r="AO70" s="2">
        <v>53.558999999999997</v>
      </c>
      <c r="AP70" s="2">
        <v>55.097999999999999</v>
      </c>
      <c r="AQ70" s="2">
        <v>57.094999999999999</v>
      </c>
      <c r="AR70" s="2">
        <v>59.356000000000002</v>
      </c>
      <c r="AS70" s="2">
        <v>61.384</v>
      </c>
      <c r="AT70" s="2">
        <v>63.804000000000002</v>
      </c>
      <c r="AU70" s="2">
        <v>66.355000000000004</v>
      </c>
      <c r="AV70" s="2">
        <v>68.652000000000001</v>
      </c>
      <c r="AW70" s="2">
        <v>70.344999999999999</v>
      </c>
      <c r="AX70" s="2">
        <v>72.323999999999998</v>
      </c>
      <c r="AY70" s="2">
        <v>74.885000000000005</v>
      </c>
      <c r="AZ70" s="2">
        <v>76.497</v>
      </c>
      <c r="BA70" s="2">
        <v>78.161000000000001</v>
      </c>
      <c r="BB70" s="2">
        <v>76.775999999999996</v>
      </c>
      <c r="BC70" s="2">
        <v>77.92</v>
      </c>
      <c r="BD70" s="2">
        <v>81.849999999999994</v>
      </c>
      <c r="BE70" s="2">
        <v>82.534000000000006</v>
      </c>
      <c r="BF70" s="2">
        <v>82.918000000000006</v>
      </c>
      <c r="BG70" s="2">
        <v>85.67</v>
      </c>
      <c r="BH70" s="2">
        <v>88.224999999999994</v>
      </c>
      <c r="BI70" s="2">
        <v>90.86</v>
      </c>
      <c r="BJ70" s="2">
        <v>93.563999999999993</v>
      </c>
      <c r="BK70" s="2">
        <v>95.715000000000003</v>
      </c>
      <c r="BL70" s="2">
        <v>98.733000000000004</v>
      </c>
      <c r="BM70" s="2">
        <v>100</v>
      </c>
      <c r="BN70" s="2">
        <v>100.733</v>
      </c>
      <c r="BO70" s="2">
        <v>102.224</v>
      </c>
      <c r="BP70" s="2">
        <v>103.52800000000001</v>
      </c>
      <c r="BQ70" s="2">
        <v>104.92400000000001</v>
      </c>
      <c r="BR70" s="2">
        <v>105.96</v>
      </c>
      <c r="BS70" s="45" t="s">
        <v>532</v>
      </c>
      <c r="BT70" s="40"/>
      <c r="BU70" s="40"/>
    </row>
    <row r="71" spans="1:73" ht="12.75" customHeight="1" x14ac:dyDescent="0.25">
      <c r="A71" s="5" t="s">
        <v>144</v>
      </c>
      <c r="B71" s="6" t="s">
        <v>133</v>
      </c>
      <c r="C71" s="2">
        <v>11.212</v>
      </c>
      <c r="D71" s="2">
        <v>11.843999999999999</v>
      </c>
      <c r="E71" s="2">
        <v>11.778</v>
      </c>
      <c r="F71" s="2">
        <v>11.93</v>
      </c>
      <c r="G71" s="2">
        <v>12.579000000000001</v>
      </c>
      <c r="H71" s="2">
        <v>12.651</v>
      </c>
      <c r="I71" s="2">
        <v>12.801</v>
      </c>
      <c r="J71" s="2">
        <v>12.911</v>
      </c>
      <c r="K71" s="2">
        <v>13.096</v>
      </c>
      <c r="L71" s="2">
        <v>13.458</v>
      </c>
      <c r="M71" s="2">
        <v>13.601000000000001</v>
      </c>
      <c r="N71" s="2">
        <v>13.606</v>
      </c>
      <c r="O71" s="2">
        <v>13.875999999999999</v>
      </c>
      <c r="P71" s="2">
        <v>13.928000000000001</v>
      </c>
      <c r="Q71" s="2">
        <v>13.882</v>
      </c>
      <c r="R71" s="2">
        <v>14.018000000000001</v>
      </c>
      <c r="S71" s="2">
        <v>13.942</v>
      </c>
      <c r="T71" s="2">
        <v>14.244</v>
      </c>
      <c r="U71" s="2">
        <v>14.49</v>
      </c>
      <c r="V71" s="2">
        <v>14.811999999999999</v>
      </c>
      <c r="W71" s="2">
        <v>15.295999999999999</v>
      </c>
      <c r="X71" s="2">
        <v>15.759</v>
      </c>
      <c r="Y71" s="2">
        <v>16.446999999999999</v>
      </c>
      <c r="Z71" s="2">
        <v>17.311</v>
      </c>
      <c r="AA71" s="2">
        <v>18.187999999999999</v>
      </c>
      <c r="AB71" s="2">
        <v>18.710999999999999</v>
      </c>
      <c r="AC71" s="2">
        <v>19.841000000000001</v>
      </c>
      <c r="AD71" s="2">
        <v>21.605</v>
      </c>
      <c r="AE71" s="2">
        <v>23.908999999999999</v>
      </c>
      <c r="AF71" s="2">
        <v>25.504000000000001</v>
      </c>
      <c r="AG71" s="2">
        <v>27.305</v>
      </c>
      <c r="AH71" s="2">
        <v>29.085000000000001</v>
      </c>
      <c r="AI71" s="2">
        <v>31.445</v>
      </c>
      <c r="AJ71" s="2">
        <v>34.713000000000001</v>
      </c>
      <c r="AK71" s="2">
        <v>38.536999999999999</v>
      </c>
      <c r="AL71" s="2">
        <v>41.682000000000002</v>
      </c>
      <c r="AM71" s="2">
        <v>44.292999999999999</v>
      </c>
      <c r="AN71" s="2">
        <v>46.353999999999999</v>
      </c>
      <c r="AO71" s="2">
        <v>48.104999999999997</v>
      </c>
      <c r="AP71" s="2">
        <v>49.494</v>
      </c>
      <c r="AQ71" s="2">
        <v>51.360999999999997</v>
      </c>
      <c r="AR71" s="2">
        <v>53.710999999999999</v>
      </c>
      <c r="AS71" s="2">
        <v>55.276000000000003</v>
      </c>
      <c r="AT71" s="2">
        <v>57.488999999999997</v>
      </c>
      <c r="AU71" s="2">
        <v>60.125999999999998</v>
      </c>
      <c r="AV71" s="2">
        <v>62.817</v>
      </c>
      <c r="AW71" s="2">
        <v>64.899000000000001</v>
      </c>
      <c r="AX71" s="2">
        <v>66.679000000000002</v>
      </c>
      <c r="AY71" s="2">
        <v>68.942999999999998</v>
      </c>
      <c r="AZ71" s="2">
        <v>70.87</v>
      </c>
      <c r="BA71" s="2">
        <v>72.834000000000003</v>
      </c>
      <c r="BB71" s="2">
        <v>74.983000000000004</v>
      </c>
      <c r="BC71" s="2">
        <v>77.548000000000002</v>
      </c>
      <c r="BD71" s="2">
        <v>80.878</v>
      </c>
      <c r="BE71" s="2">
        <v>82.08</v>
      </c>
      <c r="BF71" s="2">
        <v>83.07</v>
      </c>
      <c r="BG71" s="2">
        <v>84.474999999999994</v>
      </c>
      <c r="BH71" s="2">
        <v>87.814999999999998</v>
      </c>
      <c r="BI71" s="2">
        <v>90.581000000000003</v>
      </c>
      <c r="BJ71" s="2">
        <v>93.941000000000003</v>
      </c>
      <c r="BK71" s="2">
        <v>97.507000000000005</v>
      </c>
      <c r="BL71" s="2">
        <v>99.415999999999997</v>
      </c>
      <c r="BM71" s="2">
        <v>100</v>
      </c>
      <c r="BN71" s="2">
        <v>100.98099999999999</v>
      </c>
      <c r="BO71" s="2">
        <v>102.396</v>
      </c>
      <c r="BP71" s="2">
        <v>103.715</v>
      </c>
      <c r="BQ71" s="2">
        <v>105.227</v>
      </c>
      <c r="BR71" s="2">
        <v>106.473</v>
      </c>
      <c r="BS71" s="45">
        <v>107.71299999999999</v>
      </c>
      <c r="BT71" s="40"/>
      <c r="BU71" s="40"/>
    </row>
    <row r="72" spans="1:73" ht="12.75" customHeight="1" x14ac:dyDescent="0.25">
      <c r="A72" s="5" t="s">
        <v>146</v>
      </c>
      <c r="B72" s="6" t="s">
        <v>135</v>
      </c>
      <c r="C72" s="2">
        <v>12.715999999999999</v>
      </c>
      <c r="D72" s="2">
        <v>13.472</v>
      </c>
      <c r="E72" s="2">
        <v>13.131</v>
      </c>
      <c r="F72" s="2">
        <v>13.134</v>
      </c>
      <c r="G72" s="2">
        <v>13.747</v>
      </c>
      <c r="H72" s="2">
        <v>13.523</v>
      </c>
      <c r="I72" s="2">
        <v>13.416</v>
      </c>
      <c r="J72" s="2">
        <v>13.304</v>
      </c>
      <c r="K72" s="2">
        <v>13.391999999999999</v>
      </c>
      <c r="L72" s="2">
        <v>13.601000000000001</v>
      </c>
      <c r="M72" s="2">
        <v>13.579000000000001</v>
      </c>
      <c r="N72" s="2">
        <v>13.430999999999999</v>
      </c>
      <c r="O72" s="2">
        <v>13.59</v>
      </c>
      <c r="P72" s="2">
        <v>13.535</v>
      </c>
      <c r="Q72" s="2">
        <v>13.4</v>
      </c>
      <c r="R72" s="2">
        <v>13.523999999999999</v>
      </c>
      <c r="S72" s="2">
        <v>13.481</v>
      </c>
      <c r="T72" s="2">
        <v>13.798</v>
      </c>
      <c r="U72" s="2">
        <v>14.076000000000001</v>
      </c>
      <c r="V72" s="2">
        <v>14.423999999999999</v>
      </c>
      <c r="W72" s="2">
        <v>14.808</v>
      </c>
      <c r="X72" s="2">
        <v>15.275</v>
      </c>
      <c r="Y72" s="2">
        <v>15.994999999999999</v>
      </c>
      <c r="Z72" s="2">
        <v>16.858000000000001</v>
      </c>
      <c r="AA72" s="2">
        <v>17.695</v>
      </c>
      <c r="AB72" s="2">
        <v>18.292000000000002</v>
      </c>
      <c r="AC72" s="2">
        <v>19.646999999999998</v>
      </c>
      <c r="AD72" s="2">
        <v>21.257999999999999</v>
      </c>
      <c r="AE72" s="2">
        <v>23.344000000000001</v>
      </c>
      <c r="AF72" s="2">
        <v>24.974</v>
      </c>
      <c r="AG72" s="2">
        <v>26.654</v>
      </c>
      <c r="AH72" s="2">
        <v>28.286999999999999</v>
      </c>
      <c r="AI72" s="2">
        <v>30.533999999999999</v>
      </c>
      <c r="AJ72" s="2">
        <v>33.698999999999998</v>
      </c>
      <c r="AK72" s="2">
        <v>37.200000000000003</v>
      </c>
      <c r="AL72" s="2">
        <v>40.840000000000003</v>
      </c>
      <c r="AM72" s="2">
        <v>44.05</v>
      </c>
      <c r="AN72" s="2">
        <v>46.508000000000003</v>
      </c>
      <c r="AO72" s="2">
        <v>48.438000000000002</v>
      </c>
      <c r="AP72" s="2">
        <v>50.094999999999999</v>
      </c>
      <c r="AQ72" s="2">
        <v>52.64</v>
      </c>
      <c r="AR72" s="2">
        <v>54.884</v>
      </c>
      <c r="AS72" s="2">
        <v>57.029000000000003</v>
      </c>
      <c r="AT72" s="2">
        <v>59.57</v>
      </c>
      <c r="AU72" s="2">
        <v>62.030999999999999</v>
      </c>
      <c r="AV72" s="2">
        <v>64.231999999999999</v>
      </c>
      <c r="AW72" s="2">
        <v>66.045000000000002</v>
      </c>
      <c r="AX72" s="2">
        <v>67.849000000000004</v>
      </c>
      <c r="AY72" s="2">
        <v>70.194999999999993</v>
      </c>
      <c r="AZ72" s="2">
        <v>71.98</v>
      </c>
      <c r="BA72" s="2">
        <v>74.418999999999997</v>
      </c>
      <c r="BB72" s="2">
        <v>76.31</v>
      </c>
      <c r="BC72" s="2">
        <v>78.852000000000004</v>
      </c>
      <c r="BD72" s="2">
        <v>81.852999999999994</v>
      </c>
      <c r="BE72" s="2">
        <v>83.438000000000002</v>
      </c>
      <c r="BF72" s="2">
        <v>84.37</v>
      </c>
      <c r="BG72" s="2">
        <v>86.13</v>
      </c>
      <c r="BH72" s="2">
        <v>88.460999999999999</v>
      </c>
      <c r="BI72" s="2">
        <v>91.531000000000006</v>
      </c>
      <c r="BJ72" s="2">
        <v>94.680999999999997</v>
      </c>
      <c r="BK72" s="2">
        <v>97.662999999999997</v>
      </c>
      <c r="BL72" s="2">
        <v>99.478999999999999</v>
      </c>
      <c r="BM72" s="2">
        <v>100</v>
      </c>
      <c r="BN72" s="2">
        <v>101.27800000000001</v>
      </c>
      <c r="BO72" s="2">
        <v>102.931</v>
      </c>
      <c r="BP72" s="2">
        <v>104.458</v>
      </c>
      <c r="BQ72" s="2">
        <v>106.105</v>
      </c>
      <c r="BR72" s="2">
        <v>107.66800000000001</v>
      </c>
      <c r="BS72" s="45">
        <v>108.819</v>
      </c>
      <c r="BT72" s="40"/>
      <c r="BU72" s="40"/>
    </row>
    <row r="73" spans="1:73" ht="12.75" customHeight="1" x14ac:dyDescent="0.25">
      <c r="A73" s="5" t="s">
        <v>148</v>
      </c>
      <c r="B73" s="5" t="s">
        <v>137</v>
      </c>
      <c r="C73" s="2" t="s">
        <v>281</v>
      </c>
      <c r="D73" s="2" t="s">
        <v>281</v>
      </c>
      <c r="E73" s="2" t="s">
        <v>281</v>
      </c>
      <c r="F73" s="2" t="s">
        <v>281</v>
      </c>
      <c r="G73" s="2" t="s">
        <v>281</v>
      </c>
      <c r="H73" s="2" t="s">
        <v>281</v>
      </c>
      <c r="I73" s="2" t="s">
        <v>281</v>
      </c>
      <c r="J73" s="2" t="s">
        <v>281</v>
      </c>
      <c r="K73" s="2" t="s">
        <v>281</v>
      </c>
      <c r="L73" s="2" t="s">
        <v>281</v>
      </c>
      <c r="M73" s="2" t="s">
        <v>281</v>
      </c>
      <c r="N73" s="2" t="s">
        <v>281</v>
      </c>
      <c r="O73" s="2" t="s">
        <v>281</v>
      </c>
      <c r="P73" s="2" t="s">
        <v>281</v>
      </c>
      <c r="Q73" s="2" t="s">
        <v>281</v>
      </c>
      <c r="R73" s="2" t="s">
        <v>281</v>
      </c>
      <c r="S73" s="2">
        <v>7.1349999999999998</v>
      </c>
      <c r="T73" s="2">
        <v>7.3879999999999999</v>
      </c>
      <c r="U73" s="2">
        <v>7.6710000000000003</v>
      </c>
      <c r="V73" s="2">
        <v>7.9550000000000001</v>
      </c>
      <c r="W73" s="2">
        <v>8.2439999999999998</v>
      </c>
      <c r="X73" s="2">
        <v>8.5660000000000007</v>
      </c>
      <c r="Y73" s="2">
        <v>9.0890000000000004</v>
      </c>
      <c r="Z73" s="2">
        <v>9.7319999999999993</v>
      </c>
      <c r="AA73" s="2">
        <v>10.304</v>
      </c>
      <c r="AB73" s="2">
        <v>10.798999999999999</v>
      </c>
      <c r="AC73" s="2">
        <v>11.802</v>
      </c>
      <c r="AD73" s="2">
        <v>12.773</v>
      </c>
      <c r="AE73" s="2">
        <v>13.657999999999999</v>
      </c>
      <c r="AF73" s="2">
        <v>14.584</v>
      </c>
      <c r="AG73" s="2">
        <v>15.613</v>
      </c>
      <c r="AH73" s="2">
        <v>16.696000000000002</v>
      </c>
      <c r="AI73" s="2">
        <v>18.106999999999999</v>
      </c>
      <c r="AJ73" s="2">
        <v>20.52</v>
      </c>
      <c r="AK73" s="2">
        <v>23.247</v>
      </c>
      <c r="AL73" s="2">
        <v>26.341000000000001</v>
      </c>
      <c r="AM73" s="2">
        <v>29.981000000000002</v>
      </c>
      <c r="AN73" s="2">
        <v>32.753999999999998</v>
      </c>
      <c r="AO73" s="2">
        <v>34.908000000000001</v>
      </c>
      <c r="AP73" s="2">
        <v>37.198999999999998</v>
      </c>
      <c r="AQ73" s="2">
        <v>40.134</v>
      </c>
      <c r="AR73" s="2">
        <v>41.68</v>
      </c>
      <c r="AS73" s="2">
        <v>44.078000000000003</v>
      </c>
      <c r="AT73" s="2">
        <v>47.234999999999999</v>
      </c>
      <c r="AU73" s="2">
        <v>49.82</v>
      </c>
      <c r="AV73" s="2">
        <v>52.331000000000003</v>
      </c>
      <c r="AW73" s="2">
        <v>54.399000000000001</v>
      </c>
      <c r="AX73" s="2">
        <v>56.082000000000001</v>
      </c>
      <c r="AY73" s="2">
        <v>57.863</v>
      </c>
      <c r="AZ73" s="2">
        <v>59.887999999999998</v>
      </c>
      <c r="BA73" s="2">
        <v>62.314</v>
      </c>
      <c r="BB73" s="2">
        <v>65.111999999999995</v>
      </c>
      <c r="BC73" s="2">
        <v>66.795000000000002</v>
      </c>
      <c r="BD73" s="2">
        <v>69.033000000000001</v>
      </c>
      <c r="BE73" s="2">
        <v>72.17</v>
      </c>
      <c r="BF73" s="2">
        <v>74.988</v>
      </c>
      <c r="BG73" s="2">
        <v>77.936000000000007</v>
      </c>
      <c r="BH73" s="2">
        <v>82.63</v>
      </c>
      <c r="BI73" s="2">
        <v>88.385999999999996</v>
      </c>
      <c r="BJ73" s="2">
        <v>91.825000000000003</v>
      </c>
      <c r="BK73" s="2">
        <v>95.722999999999999</v>
      </c>
      <c r="BL73" s="2">
        <v>98.620999999999995</v>
      </c>
      <c r="BM73" s="2">
        <v>100</v>
      </c>
      <c r="BN73" s="2">
        <v>103.41</v>
      </c>
      <c r="BO73" s="2">
        <v>107.408</v>
      </c>
      <c r="BP73" s="2">
        <v>110.724</v>
      </c>
      <c r="BQ73" s="2">
        <v>114.661</v>
      </c>
      <c r="BR73" s="2">
        <v>118.51900000000001</v>
      </c>
      <c r="BS73" s="45" t="s">
        <v>533</v>
      </c>
      <c r="BT73" s="40"/>
      <c r="BU73" s="40"/>
    </row>
    <row r="74" spans="1:73" ht="12.75" customHeight="1" x14ac:dyDescent="0.25">
      <c r="A74" s="5" t="s">
        <v>150</v>
      </c>
      <c r="B74" s="5" t="s">
        <v>139</v>
      </c>
      <c r="C74" s="2" t="s">
        <v>281</v>
      </c>
      <c r="D74" s="2" t="s">
        <v>281</v>
      </c>
      <c r="E74" s="2" t="s">
        <v>281</v>
      </c>
      <c r="F74" s="2" t="s">
        <v>281</v>
      </c>
      <c r="G74" s="2" t="s">
        <v>281</v>
      </c>
      <c r="H74" s="2" t="s">
        <v>281</v>
      </c>
      <c r="I74" s="2" t="s">
        <v>281</v>
      </c>
      <c r="J74" s="2" t="s">
        <v>281</v>
      </c>
      <c r="K74" s="2" t="s">
        <v>281</v>
      </c>
      <c r="L74" s="2" t="s">
        <v>281</v>
      </c>
      <c r="M74" s="2" t="s">
        <v>281</v>
      </c>
      <c r="N74" s="2" t="s">
        <v>281</v>
      </c>
      <c r="O74" s="2" t="s">
        <v>281</v>
      </c>
      <c r="P74" s="2" t="s">
        <v>281</v>
      </c>
      <c r="Q74" s="2" t="s">
        <v>281</v>
      </c>
      <c r="R74" s="2" t="s">
        <v>281</v>
      </c>
      <c r="S74" s="2">
        <v>16.939</v>
      </c>
      <c r="T74" s="2">
        <v>17.445</v>
      </c>
      <c r="U74" s="2">
        <v>17.884</v>
      </c>
      <c r="V74" s="2">
        <v>18.462</v>
      </c>
      <c r="W74" s="2">
        <v>19.045999999999999</v>
      </c>
      <c r="X74" s="2">
        <v>20.085000000000001</v>
      </c>
      <c r="Y74" s="2">
        <v>21.451000000000001</v>
      </c>
      <c r="Z74" s="2">
        <v>22.981000000000002</v>
      </c>
      <c r="AA74" s="2">
        <v>24.536000000000001</v>
      </c>
      <c r="AB74" s="2">
        <v>24.983000000000001</v>
      </c>
      <c r="AC74" s="2">
        <v>27.581</v>
      </c>
      <c r="AD74" s="2">
        <v>29.186</v>
      </c>
      <c r="AE74" s="2">
        <v>33.03</v>
      </c>
      <c r="AF74" s="2">
        <v>36.148000000000003</v>
      </c>
      <c r="AG74" s="2">
        <v>39.256</v>
      </c>
      <c r="AH74" s="2">
        <v>41.48</v>
      </c>
      <c r="AI74" s="2">
        <v>44.841999999999999</v>
      </c>
      <c r="AJ74" s="2">
        <v>48.896000000000001</v>
      </c>
      <c r="AK74" s="2">
        <v>53.966000000000001</v>
      </c>
      <c r="AL74" s="2">
        <v>59.37</v>
      </c>
      <c r="AM74" s="2">
        <v>63.411000000000001</v>
      </c>
      <c r="AN74" s="2">
        <v>65.757999999999996</v>
      </c>
      <c r="AO74" s="2">
        <v>67.742999999999995</v>
      </c>
      <c r="AP74" s="2">
        <v>68.247</v>
      </c>
      <c r="AQ74" s="2">
        <v>70.760000000000005</v>
      </c>
      <c r="AR74" s="2">
        <v>74.295000000000002</v>
      </c>
      <c r="AS74" s="2">
        <v>77.432000000000002</v>
      </c>
      <c r="AT74" s="2">
        <v>80.418000000000006</v>
      </c>
      <c r="AU74" s="2">
        <v>83.153000000000006</v>
      </c>
      <c r="AV74" s="2">
        <v>85.83</v>
      </c>
      <c r="AW74" s="2">
        <v>88.134</v>
      </c>
      <c r="AX74" s="2">
        <v>90.424000000000007</v>
      </c>
      <c r="AY74" s="2">
        <v>93.807000000000002</v>
      </c>
      <c r="AZ74" s="2">
        <v>95.149000000000001</v>
      </c>
      <c r="BA74" s="2">
        <v>93.584999999999994</v>
      </c>
      <c r="BB74" s="2">
        <v>92.841999999999999</v>
      </c>
      <c r="BC74" s="2">
        <v>95.022000000000006</v>
      </c>
      <c r="BD74" s="2">
        <v>98.352999999999994</v>
      </c>
      <c r="BE74" s="2">
        <v>99.323999999999998</v>
      </c>
      <c r="BF74" s="2">
        <v>98.34</v>
      </c>
      <c r="BG74" s="2">
        <v>97.603999999999999</v>
      </c>
      <c r="BH74" s="2">
        <v>96.558999999999997</v>
      </c>
      <c r="BI74" s="2">
        <v>96.929000000000002</v>
      </c>
      <c r="BJ74" s="2">
        <v>98.495999999999995</v>
      </c>
      <c r="BK74" s="2">
        <v>99.527000000000001</v>
      </c>
      <c r="BL74" s="2">
        <v>100.629</v>
      </c>
      <c r="BM74" s="2">
        <v>100</v>
      </c>
      <c r="BN74" s="2">
        <v>99.353999999999999</v>
      </c>
      <c r="BO74" s="2">
        <v>99.724999999999994</v>
      </c>
      <c r="BP74" s="2">
        <v>99.963999999999999</v>
      </c>
      <c r="BQ74" s="2">
        <v>100.702</v>
      </c>
      <c r="BR74" s="2">
        <v>100.649</v>
      </c>
      <c r="BS74" s="46" t="s">
        <v>1209</v>
      </c>
      <c r="BT74" s="40"/>
      <c r="BU74" s="40"/>
    </row>
    <row r="75" spans="1:73" ht="12.75" customHeight="1" x14ac:dyDescent="0.25">
      <c r="A75" s="5" t="s">
        <v>152</v>
      </c>
      <c r="B75" s="5" t="s">
        <v>141</v>
      </c>
      <c r="C75" s="2" t="s">
        <v>281</v>
      </c>
      <c r="D75" s="2" t="s">
        <v>281</v>
      </c>
      <c r="E75" s="2" t="s">
        <v>281</v>
      </c>
      <c r="F75" s="2" t="s">
        <v>281</v>
      </c>
      <c r="G75" s="2" t="s">
        <v>281</v>
      </c>
      <c r="H75" s="2" t="s">
        <v>281</v>
      </c>
      <c r="I75" s="2" t="s">
        <v>281</v>
      </c>
      <c r="J75" s="2" t="s">
        <v>281</v>
      </c>
      <c r="K75" s="2" t="s">
        <v>281</v>
      </c>
      <c r="L75" s="2" t="s">
        <v>281</v>
      </c>
      <c r="M75" s="2" t="s">
        <v>281</v>
      </c>
      <c r="N75" s="2" t="s">
        <v>281</v>
      </c>
      <c r="O75" s="2" t="s">
        <v>281</v>
      </c>
      <c r="P75" s="2" t="s">
        <v>281</v>
      </c>
      <c r="Q75" s="2" t="s">
        <v>281</v>
      </c>
      <c r="R75" s="2" t="s">
        <v>281</v>
      </c>
      <c r="S75" s="2">
        <v>15.891</v>
      </c>
      <c r="T75" s="2">
        <v>16.166</v>
      </c>
      <c r="U75" s="2">
        <v>16.353000000000002</v>
      </c>
      <c r="V75" s="2">
        <v>16.652999999999999</v>
      </c>
      <c r="W75" s="2">
        <v>17.015000000000001</v>
      </c>
      <c r="X75" s="2">
        <v>17.452000000000002</v>
      </c>
      <c r="Y75" s="2">
        <v>18.131</v>
      </c>
      <c r="Z75" s="2">
        <v>18.937000000000001</v>
      </c>
      <c r="AA75" s="2">
        <v>19.753</v>
      </c>
      <c r="AB75" s="2">
        <v>20.327000000000002</v>
      </c>
      <c r="AC75" s="2">
        <v>21.591000000000001</v>
      </c>
      <c r="AD75" s="2">
        <v>23.422999999999998</v>
      </c>
      <c r="AE75" s="2">
        <v>25.934000000000001</v>
      </c>
      <c r="AF75" s="2">
        <v>27.677</v>
      </c>
      <c r="AG75" s="2">
        <v>29.427</v>
      </c>
      <c r="AH75" s="2">
        <v>31.145</v>
      </c>
      <c r="AI75" s="2">
        <v>33.548000000000002</v>
      </c>
      <c r="AJ75" s="2">
        <v>36.723999999999997</v>
      </c>
      <c r="AK75" s="2">
        <v>40.154000000000003</v>
      </c>
      <c r="AL75" s="2">
        <v>43.551000000000002</v>
      </c>
      <c r="AM75" s="2">
        <v>46.12</v>
      </c>
      <c r="AN75" s="2">
        <v>48.23</v>
      </c>
      <c r="AO75" s="2">
        <v>49.899000000000001</v>
      </c>
      <c r="AP75" s="2">
        <v>51.241</v>
      </c>
      <c r="AQ75" s="2">
        <v>53.424999999999997</v>
      </c>
      <c r="AR75" s="2">
        <v>55.737000000000002</v>
      </c>
      <c r="AS75" s="2">
        <v>57.530999999999999</v>
      </c>
      <c r="AT75" s="2">
        <v>59.591999999999999</v>
      </c>
      <c r="AU75" s="2">
        <v>61.823</v>
      </c>
      <c r="AV75" s="2">
        <v>63.710999999999999</v>
      </c>
      <c r="AW75" s="2">
        <v>65.260000000000005</v>
      </c>
      <c r="AX75" s="2">
        <v>66.971000000000004</v>
      </c>
      <c r="AY75" s="2">
        <v>69.319000000000003</v>
      </c>
      <c r="AZ75" s="2">
        <v>71.018000000000001</v>
      </c>
      <c r="BA75" s="2">
        <v>74.024000000000001</v>
      </c>
      <c r="BB75" s="2">
        <v>76.097999999999999</v>
      </c>
      <c r="BC75" s="2">
        <v>79.016000000000005</v>
      </c>
      <c r="BD75" s="2">
        <v>82.2</v>
      </c>
      <c r="BE75" s="2">
        <v>83.421999999999997</v>
      </c>
      <c r="BF75" s="2">
        <v>84.173000000000002</v>
      </c>
      <c r="BG75" s="2">
        <v>86.088999999999999</v>
      </c>
      <c r="BH75" s="2">
        <v>88.358000000000004</v>
      </c>
      <c r="BI75" s="2">
        <v>91.149000000000001</v>
      </c>
      <c r="BJ75" s="2">
        <v>94.563999999999993</v>
      </c>
      <c r="BK75" s="2">
        <v>97.728999999999999</v>
      </c>
      <c r="BL75" s="2">
        <v>99.417000000000002</v>
      </c>
      <c r="BM75" s="2">
        <v>100</v>
      </c>
      <c r="BN75" s="2">
        <v>101.232</v>
      </c>
      <c r="BO75" s="2">
        <v>102.648</v>
      </c>
      <c r="BP75" s="2">
        <v>104.11</v>
      </c>
      <c r="BQ75" s="2">
        <v>105.47499999999999</v>
      </c>
      <c r="BR75" s="2">
        <v>106.99299999999999</v>
      </c>
      <c r="BS75" s="45" t="s">
        <v>534</v>
      </c>
      <c r="BT75" s="40"/>
      <c r="BU75" s="40"/>
    </row>
    <row r="76" spans="1:73" ht="12.75" customHeight="1" x14ac:dyDescent="0.25">
      <c r="A76" s="5" t="s">
        <v>154</v>
      </c>
      <c r="B76" s="6" t="s">
        <v>143</v>
      </c>
      <c r="C76" s="2">
        <v>7.9349999999999996</v>
      </c>
      <c r="D76" s="2">
        <v>8.3409999999999993</v>
      </c>
      <c r="E76" s="2">
        <v>8.5839999999999996</v>
      </c>
      <c r="F76" s="2">
        <v>8.8369999999999997</v>
      </c>
      <c r="G76" s="2">
        <v>9.4280000000000008</v>
      </c>
      <c r="H76" s="2">
        <v>9.8460000000000001</v>
      </c>
      <c r="I76" s="2">
        <v>10.260999999999999</v>
      </c>
      <c r="J76" s="2">
        <v>10.656000000000001</v>
      </c>
      <c r="K76" s="2">
        <v>11.032</v>
      </c>
      <c r="L76" s="2">
        <v>11.545</v>
      </c>
      <c r="M76" s="2">
        <v>11.988</v>
      </c>
      <c r="N76" s="2">
        <v>12.246</v>
      </c>
      <c r="O76" s="2">
        <v>12.69</v>
      </c>
      <c r="P76" s="2">
        <v>12.993</v>
      </c>
      <c r="Q76" s="2">
        <v>13.1</v>
      </c>
      <c r="R76" s="2">
        <v>13.263</v>
      </c>
      <c r="S76" s="2">
        <v>13.119</v>
      </c>
      <c r="T76" s="2">
        <v>13.372999999999999</v>
      </c>
      <c r="U76" s="2">
        <v>13.459</v>
      </c>
      <c r="V76" s="2">
        <v>13.718999999999999</v>
      </c>
      <c r="W76" s="2">
        <v>14.247</v>
      </c>
      <c r="X76" s="2">
        <v>14.763999999999999</v>
      </c>
      <c r="Y76" s="2">
        <v>15.260999999999999</v>
      </c>
      <c r="Z76" s="2">
        <v>15.907999999999999</v>
      </c>
      <c r="AA76" s="2">
        <v>16.478999999999999</v>
      </c>
      <c r="AB76" s="2">
        <v>16.776</v>
      </c>
      <c r="AC76" s="2">
        <v>17.190999999999999</v>
      </c>
      <c r="AD76" s="2">
        <v>19.673999999999999</v>
      </c>
      <c r="AE76" s="2">
        <v>22.041</v>
      </c>
      <c r="AF76" s="2">
        <v>23.067</v>
      </c>
      <c r="AG76" s="2">
        <v>24.332000000000001</v>
      </c>
      <c r="AH76" s="2">
        <v>26.125</v>
      </c>
      <c r="AI76" s="2">
        <v>28.306000000000001</v>
      </c>
      <c r="AJ76" s="2">
        <v>31.597999999999999</v>
      </c>
      <c r="AK76" s="2">
        <v>35.793999999999997</v>
      </c>
      <c r="AL76" s="2">
        <v>37.195</v>
      </c>
      <c r="AM76" s="2">
        <v>38.447000000000003</v>
      </c>
      <c r="AN76" s="2">
        <v>39.470999999999997</v>
      </c>
      <c r="AO76" s="2">
        <v>40.588000000000001</v>
      </c>
      <c r="AP76" s="2">
        <v>41.201000000000001</v>
      </c>
      <c r="AQ76" s="2">
        <v>41.768000000000001</v>
      </c>
      <c r="AR76" s="2">
        <v>43.76</v>
      </c>
      <c r="AS76" s="2">
        <v>43.021000000000001</v>
      </c>
      <c r="AT76" s="2">
        <v>43.454000000000001</v>
      </c>
      <c r="AU76" s="2">
        <v>46.890999999999998</v>
      </c>
      <c r="AV76" s="2">
        <v>50.805</v>
      </c>
      <c r="AW76" s="2">
        <v>54.101999999999997</v>
      </c>
      <c r="AX76" s="2">
        <v>55.322000000000003</v>
      </c>
      <c r="AY76" s="2">
        <v>57.664999999999999</v>
      </c>
      <c r="AZ76" s="2">
        <v>59.975000000000001</v>
      </c>
      <c r="BA76" s="2">
        <v>60.579000000000001</v>
      </c>
      <c r="BB76" s="2">
        <v>63.954999999999998</v>
      </c>
      <c r="BC76" s="2">
        <v>66.966999999999999</v>
      </c>
      <c r="BD76" s="2">
        <v>71.566000000000003</v>
      </c>
      <c r="BE76" s="2">
        <v>70.623999999999995</v>
      </c>
      <c r="BF76" s="2">
        <v>71.569999999999993</v>
      </c>
      <c r="BG76" s="2">
        <v>73.23</v>
      </c>
      <c r="BH76" s="2">
        <v>81.198999999999998</v>
      </c>
      <c r="BI76" s="2">
        <v>84.736000000000004</v>
      </c>
      <c r="BJ76" s="2">
        <v>89.781999999999996</v>
      </c>
      <c r="BK76" s="2">
        <v>96.799000000000007</v>
      </c>
      <c r="BL76" s="2">
        <v>98.587000000000003</v>
      </c>
      <c r="BM76" s="2">
        <v>100</v>
      </c>
      <c r="BN76" s="2">
        <v>101.102</v>
      </c>
      <c r="BO76" s="2">
        <v>102.057</v>
      </c>
      <c r="BP76" s="2">
        <v>102.911</v>
      </c>
      <c r="BQ76" s="2">
        <v>103.941</v>
      </c>
      <c r="BR76" s="2">
        <v>103.43</v>
      </c>
      <c r="BS76" s="45">
        <v>104.408</v>
      </c>
      <c r="BT76" s="40"/>
      <c r="BU76" s="40"/>
    </row>
    <row r="77" spans="1:73" ht="12.75" customHeight="1" x14ac:dyDescent="0.25">
      <c r="A77" s="5" t="s">
        <v>156</v>
      </c>
      <c r="B77" s="6" t="s">
        <v>145</v>
      </c>
      <c r="C77" s="2">
        <v>14.226000000000001</v>
      </c>
      <c r="D77" s="2">
        <v>15.096</v>
      </c>
      <c r="E77" s="2">
        <v>14.561</v>
      </c>
      <c r="F77" s="2">
        <v>14.678000000000001</v>
      </c>
      <c r="G77" s="2">
        <v>15.349</v>
      </c>
      <c r="H77" s="2">
        <v>14.996</v>
      </c>
      <c r="I77" s="2">
        <v>14.968</v>
      </c>
      <c r="J77" s="2">
        <v>14.83</v>
      </c>
      <c r="K77" s="2">
        <v>14.714</v>
      </c>
      <c r="L77" s="2">
        <v>15.042999999999999</v>
      </c>
      <c r="M77" s="2">
        <v>14.920999999999999</v>
      </c>
      <c r="N77" s="2">
        <v>14.824999999999999</v>
      </c>
      <c r="O77" s="2">
        <v>15.026</v>
      </c>
      <c r="P77" s="2">
        <v>14.887</v>
      </c>
      <c r="Q77" s="2">
        <v>14.836</v>
      </c>
      <c r="R77" s="2">
        <v>14.942</v>
      </c>
      <c r="S77" s="2">
        <v>14.895</v>
      </c>
      <c r="T77" s="2">
        <v>15.19</v>
      </c>
      <c r="U77" s="2">
        <v>15.581</v>
      </c>
      <c r="V77" s="2">
        <v>15.885999999999999</v>
      </c>
      <c r="W77" s="2">
        <v>16.545000000000002</v>
      </c>
      <c r="X77" s="2">
        <v>16.847000000000001</v>
      </c>
      <c r="Y77" s="2">
        <v>17.661999999999999</v>
      </c>
      <c r="Z77" s="2">
        <v>18.759</v>
      </c>
      <c r="AA77" s="2">
        <v>20.132000000000001</v>
      </c>
      <c r="AB77" s="2">
        <v>20.713000000000001</v>
      </c>
      <c r="AC77" s="2">
        <v>22.120999999999999</v>
      </c>
      <c r="AD77" s="2">
        <v>23.077000000000002</v>
      </c>
      <c r="AE77" s="2">
        <v>25.696999999999999</v>
      </c>
      <c r="AF77" s="2">
        <v>27.83</v>
      </c>
      <c r="AG77" s="2">
        <v>30.548999999999999</v>
      </c>
      <c r="AH77" s="2">
        <v>32.548999999999999</v>
      </c>
      <c r="AI77" s="2">
        <v>35.247</v>
      </c>
      <c r="AJ77" s="2">
        <v>38.494</v>
      </c>
      <c r="AK77" s="2">
        <v>42.487000000000002</v>
      </c>
      <c r="AL77" s="2">
        <v>45.96</v>
      </c>
      <c r="AM77" s="2">
        <v>48.216000000000001</v>
      </c>
      <c r="AN77" s="2">
        <v>50.215000000000003</v>
      </c>
      <c r="AO77" s="2">
        <v>52.067999999999998</v>
      </c>
      <c r="AP77" s="2">
        <v>53.499000000000002</v>
      </c>
      <c r="AQ77" s="2">
        <v>54.83</v>
      </c>
      <c r="AR77" s="2">
        <v>57.685000000000002</v>
      </c>
      <c r="AS77" s="2">
        <v>59.88</v>
      </c>
      <c r="AT77" s="2">
        <v>62.837000000000003</v>
      </c>
      <c r="AU77" s="2">
        <v>65.063999999999993</v>
      </c>
      <c r="AV77" s="2">
        <v>67.805999999999997</v>
      </c>
      <c r="AW77" s="2">
        <v>69.47</v>
      </c>
      <c r="AX77" s="2">
        <v>71.611000000000004</v>
      </c>
      <c r="AY77" s="2">
        <v>73.575999999999993</v>
      </c>
      <c r="AZ77" s="2">
        <v>75.522000000000006</v>
      </c>
      <c r="BA77" s="2">
        <v>77.355999999999995</v>
      </c>
      <c r="BB77" s="2">
        <v>79.244</v>
      </c>
      <c r="BC77" s="2">
        <v>81.552999999999997</v>
      </c>
      <c r="BD77" s="2">
        <v>84.822999999999993</v>
      </c>
      <c r="BE77" s="2">
        <v>86.522000000000006</v>
      </c>
      <c r="BF77" s="2">
        <v>87.685000000000002</v>
      </c>
      <c r="BG77" s="2">
        <v>88.039000000000001</v>
      </c>
      <c r="BH77" s="2">
        <v>90.674000000000007</v>
      </c>
      <c r="BI77" s="2">
        <v>92.203999999999994</v>
      </c>
      <c r="BJ77" s="2">
        <v>94.94</v>
      </c>
      <c r="BK77" s="2">
        <v>97.600999999999999</v>
      </c>
      <c r="BL77" s="2">
        <v>99.804000000000002</v>
      </c>
      <c r="BM77" s="2">
        <v>100</v>
      </c>
      <c r="BN77" s="2">
        <v>100.184</v>
      </c>
      <c r="BO77" s="2">
        <v>101.346</v>
      </c>
      <c r="BP77" s="2">
        <v>102.502</v>
      </c>
      <c r="BQ77" s="2">
        <v>104.04900000000001</v>
      </c>
      <c r="BR77" s="2">
        <v>105.852</v>
      </c>
      <c r="BS77" s="45">
        <v>107.477</v>
      </c>
      <c r="BT77" s="40"/>
      <c r="BU77" s="40"/>
    </row>
    <row r="78" spans="1:73" ht="12.75" customHeight="1" x14ac:dyDescent="0.25">
      <c r="A78" s="5" t="s">
        <v>158</v>
      </c>
      <c r="B78" s="5" t="s">
        <v>147</v>
      </c>
      <c r="C78" s="2" t="s">
        <v>281</v>
      </c>
      <c r="D78" s="2" t="s">
        <v>281</v>
      </c>
      <c r="E78" s="2" t="s">
        <v>281</v>
      </c>
      <c r="F78" s="2" t="s">
        <v>281</v>
      </c>
      <c r="G78" s="2" t="s">
        <v>281</v>
      </c>
      <c r="H78" s="2" t="s">
        <v>281</v>
      </c>
      <c r="I78" s="2" t="s">
        <v>281</v>
      </c>
      <c r="J78" s="2" t="s">
        <v>281</v>
      </c>
      <c r="K78" s="2" t="s">
        <v>281</v>
      </c>
      <c r="L78" s="2" t="s">
        <v>281</v>
      </c>
      <c r="M78" s="2" t="s">
        <v>281</v>
      </c>
      <c r="N78" s="2" t="s">
        <v>281</v>
      </c>
      <c r="O78" s="2" t="s">
        <v>281</v>
      </c>
      <c r="P78" s="2" t="s">
        <v>281</v>
      </c>
      <c r="Q78" s="2" t="s">
        <v>281</v>
      </c>
      <c r="R78" s="2" t="s">
        <v>281</v>
      </c>
      <c r="S78" s="2">
        <v>14.628</v>
      </c>
      <c r="T78" s="2">
        <v>14.925000000000001</v>
      </c>
      <c r="U78" s="2">
        <v>15.233000000000001</v>
      </c>
      <c r="V78" s="2">
        <v>15.464</v>
      </c>
      <c r="W78" s="2">
        <v>16.193000000000001</v>
      </c>
      <c r="X78" s="2">
        <v>16.306000000000001</v>
      </c>
      <c r="Y78" s="2">
        <v>17.013999999999999</v>
      </c>
      <c r="Z78" s="2">
        <v>18.074000000000002</v>
      </c>
      <c r="AA78" s="2">
        <v>19.238</v>
      </c>
      <c r="AB78" s="2">
        <v>19.591000000000001</v>
      </c>
      <c r="AC78" s="2">
        <v>21.145</v>
      </c>
      <c r="AD78" s="2">
        <v>22.109000000000002</v>
      </c>
      <c r="AE78" s="2">
        <v>25.004000000000001</v>
      </c>
      <c r="AF78" s="2">
        <v>27.614999999999998</v>
      </c>
      <c r="AG78" s="2">
        <v>30.123999999999999</v>
      </c>
      <c r="AH78" s="2">
        <v>31.803000000000001</v>
      </c>
      <c r="AI78" s="2">
        <v>34.335000000000001</v>
      </c>
      <c r="AJ78" s="2">
        <v>37.325000000000003</v>
      </c>
      <c r="AK78" s="2">
        <v>41.014000000000003</v>
      </c>
      <c r="AL78" s="2">
        <v>44.972999999999999</v>
      </c>
      <c r="AM78" s="2">
        <v>47.982999999999997</v>
      </c>
      <c r="AN78" s="2">
        <v>50.271999999999998</v>
      </c>
      <c r="AO78" s="2">
        <v>52.201999999999998</v>
      </c>
      <c r="AP78" s="2">
        <v>53.774000000000001</v>
      </c>
      <c r="AQ78" s="2">
        <v>55.154000000000003</v>
      </c>
      <c r="AR78" s="2">
        <v>58.069000000000003</v>
      </c>
      <c r="AS78" s="2">
        <v>60.204000000000001</v>
      </c>
      <c r="AT78" s="2">
        <v>63.137</v>
      </c>
      <c r="AU78" s="2">
        <v>65.501000000000005</v>
      </c>
      <c r="AV78" s="2">
        <v>68.402000000000001</v>
      </c>
      <c r="AW78" s="2">
        <v>69.986999999999995</v>
      </c>
      <c r="AX78" s="2">
        <v>72.174000000000007</v>
      </c>
      <c r="AY78" s="2">
        <v>74.2</v>
      </c>
      <c r="AZ78" s="2">
        <v>76.188999999999993</v>
      </c>
      <c r="BA78" s="2">
        <v>78.045000000000002</v>
      </c>
      <c r="BB78" s="2">
        <v>80.215000000000003</v>
      </c>
      <c r="BC78" s="2">
        <v>82.546999999999997</v>
      </c>
      <c r="BD78" s="2">
        <v>85.734999999999999</v>
      </c>
      <c r="BE78" s="2">
        <v>87.251000000000005</v>
      </c>
      <c r="BF78" s="2">
        <v>88.28</v>
      </c>
      <c r="BG78" s="2">
        <v>88.331999999999994</v>
      </c>
      <c r="BH78" s="2">
        <v>91.031999999999996</v>
      </c>
      <c r="BI78" s="2">
        <v>92.555000000000007</v>
      </c>
      <c r="BJ78" s="2">
        <v>95.316999999999993</v>
      </c>
      <c r="BK78" s="2">
        <v>97.911000000000001</v>
      </c>
      <c r="BL78" s="2">
        <v>99.822000000000003</v>
      </c>
      <c r="BM78" s="2">
        <v>100</v>
      </c>
      <c r="BN78" s="2">
        <v>99.840999999999994</v>
      </c>
      <c r="BO78" s="2">
        <v>100.785</v>
      </c>
      <c r="BP78" s="2">
        <v>101.911</v>
      </c>
      <c r="BQ78" s="2">
        <v>103.428</v>
      </c>
      <c r="BR78" s="2">
        <v>105.13800000000001</v>
      </c>
      <c r="BS78" s="46" t="s">
        <v>1210</v>
      </c>
      <c r="BT78" s="40"/>
      <c r="BU78" s="40"/>
    </row>
    <row r="79" spans="1:73" ht="12.75" customHeight="1" x14ac:dyDescent="0.25">
      <c r="A79" s="5" t="s">
        <v>159</v>
      </c>
      <c r="B79" s="5" t="s">
        <v>149</v>
      </c>
      <c r="C79" s="2" t="s">
        <v>281</v>
      </c>
      <c r="D79" s="2" t="s">
        <v>281</v>
      </c>
      <c r="E79" s="2" t="s">
        <v>281</v>
      </c>
      <c r="F79" s="2" t="s">
        <v>281</v>
      </c>
      <c r="G79" s="2" t="s">
        <v>281</v>
      </c>
      <c r="H79" s="2" t="s">
        <v>281</v>
      </c>
      <c r="I79" s="2" t="s">
        <v>281</v>
      </c>
      <c r="J79" s="2" t="s">
        <v>281</v>
      </c>
      <c r="K79" s="2" t="s">
        <v>281</v>
      </c>
      <c r="L79" s="2" t="s">
        <v>281</v>
      </c>
      <c r="M79" s="2" t="s">
        <v>281</v>
      </c>
      <c r="N79" s="2" t="s">
        <v>281</v>
      </c>
      <c r="O79" s="2" t="s">
        <v>281</v>
      </c>
      <c r="P79" s="2" t="s">
        <v>281</v>
      </c>
      <c r="Q79" s="2" t="s">
        <v>281</v>
      </c>
      <c r="R79" s="2" t="s">
        <v>281</v>
      </c>
      <c r="S79" s="2">
        <v>16.411000000000001</v>
      </c>
      <c r="T79" s="2">
        <v>16.716000000000001</v>
      </c>
      <c r="U79" s="2">
        <v>17.353000000000002</v>
      </c>
      <c r="V79" s="2">
        <v>17.888000000000002</v>
      </c>
      <c r="W79" s="2">
        <v>18.352</v>
      </c>
      <c r="X79" s="2">
        <v>19.286999999999999</v>
      </c>
      <c r="Y79" s="2">
        <v>20.491</v>
      </c>
      <c r="Z79" s="2">
        <v>21.754999999999999</v>
      </c>
      <c r="AA79" s="2">
        <v>23.885999999999999</v>
      </c>
      <c r="AB79" s="2">
        <v>25.289000000000001</v>
      </c>
      <c r="AC79" s="2">
        <v>26.2</v>
      </c>
      <c r="AD79" s="2">
        <v>27.146000000000001</v>
      </c>
      <c r="AE79" s="2">
        <v>28.792999999999999</v>
      </c>
      <c r="AF79" s="2">
        <v>29.335999999999999</v>
      </c>
      <c r="AG79" s="2">
        <v>32.863</v>
      </c>
      <c r="AH79" s="2">
        <v>36.156999999999996</v>
      </c>
      <c r="AI79" s="2">
        <v>39.606999999999999</v>
      </c>
      <c r="AJ79" s="2">
        <v>44.1</v>
      </c>
      <c r="AK79" s="2">
        <v>49.673999999999999</v>
      </c>
      <c r="AL79" s="2">
        <v>50.284999999999997</v>
      </c>
      <c r="AM79" s="2">
        <v>48.454999999999998</v>
      </c>
      <c r="AN79" s="2">
        <v>48.896999999999998</v>
      </c>
      <c r="AO79" s="2">
        <v>50.323999999999998</v>
      </c>
      <c r="AP79" s="2">
        <v>51.021999999999998</v>
      </c>
      <c r="AQ79" s="2">
        <v>52.076000000000001</v>
      </c>
      <c r="AR79" s="2">
        <v>54.561999999999998</v>
      </c>
      <c r="AS79" s="2">
        <v>57.030999999999999</v>
      </c>
      <c r="AT79" s="2">
        <v>60.069000000000003</v>
      </c>
      <c r="AU79" s="2">
        <v>61.488</v>
      </c>
      <c r="AV79" s="2">
        <v>63.301000000000002</v>
      </c>
      <c r="AW79" s="2">
        <v>65.369</v>
      </c>
      <c r="AX79" s="2">
        <v>67.216999999999999</v>
      </c>
      <c r="AY79" s="2">
        <v>68.796999999999997</v>
      </c>
      <c r="AZ79" s="2">
        <v>70.453000000000003</v>
      </c>
      <c r="BA79" s="2">
        <v>72.12</v>
      </c>
      <c r="BB79" s="2">
        <v>72.063999999999993</v>
      </c>
      <c r="BC79" s="2">
        <v>74.2</v>
      </c>
      <c r="BD79" s="2">
        <v>78.042000000000002</v>
      </c>
      <c r="BE79" s="2">
        <v>81.085999999999999</v>
      </c>
      <c r="BF79" s="2">
        <v>83.231999999999999</v>
      </c>
      <c r="BG79" s="2">
        <v>85.83</v>
      </c>
      <c r="BH79" s="2">
        <v>87.977000000000004</v>
      </c>
      <c r="BI79" s="2">
        <v>89.561000000000007</v>
      </c>
      <c r="BJ79" s="2">
        <v>92.103999999999999</v>
      </c>
      <c r="BK79" s="2">
        <v>95.266999999999996</v>
      </c>
      <c r="BL79" s="2">
        <v>99.673000000000002</v>
      </c>
      <c r="BM79" s="2">
        <v>100</v>
      </c>
      <c r="BN79" s="2">
        <v>102.739</v>
      </c>
      <c r="BO79" s="2">
        <v>105.539</v>
      </c>
      <c r="BP79" s="2">
        <v>106.926</v>
      </c>
      <c r="BQ79" s="2">
        <v>108.71</v>
      </c>
      <c r="BR79" s="2">
        <v>111.288</v>
      </c>
      <c r="BS79" s="45" t="s">
        <v>535</v>
      </c>
      <c r="BT79" s="40"/>
      <c r="BU79" s="40"/>
    </row>
    <row r="80" spans="1:73" ht="12.75" customHeight="1" x14ac:dyDescent="0.25">
      <c r="A80" s="5" t="s">
        <v>161</v>
      </c>
      <c r="B80" s="6" t="s">
        <v>151</v>
      </c>
      <c r="C80" s="2">
        <v>9.0709999999999997</v>
      </c>
      <c r="D80" s="2">
        <v>9.3320000000000007</v>
      </c>
      <c r="E80" s="2">
        <v>9.4559999999999995</v>
      </c>
      <c r="F80" s="2">
        <v>9.3670000000000009</v>
      </c>
      <c r="G80" s="2">
        <v>9.7609999999999992</v>
      </c>
      <c r="H80" s="2">
        <v>9.6389999999999993</v>
      </c>
      <c r="I80" s="2">
        <v>9.4979999999999993</v>
      </c>
      <c r="J80" s="2">
        <v>9.516</v>
      </c>
      <c r="K80" s="2">
        <v>9.4979999999999993</v>
      </c>
      <c r="L80" s="2">
        <v>9.4879999999999995</v>
      </c>
      <c r="M80" s="2">
        <v>9.5660000000000007</v>
      </c>
      <c r="N80" s="2">
        <v>9.5180000000000007</v>
      </c>
      <c r="O80" s="2">
        <v>9.5109999999999992</v>
      </c>
      <c r="P80" s="2">
        <v>9.4369999999999994</v>
      </c>
      <c r="Q80" s="2">
        <v>9.3559999999999999</v>
      </c>
      <c r="R80" s="2">
        <v>9.3979999999999997</v>
      </c>
      <c r="S80" s="2">
        <v>9.4629999999999992</v>
      </c>
      <c r="T80" s="2">
        <v>9.734</v>
      </c>
      <c r="U80" s="2">
        <v>10.051</v>
      </c>
      <c r="V80" s="2">
        <v>10.459</v>
      </c>
      <c r="W80" s="2">
        <v>11.074999999999999</v>
      </c>
      <c r="X80" s="2">
        <v>11.647</v>
      </c>
      <c r="Y80" s="2">
        <v>12.313000000000001</v>
      </c>
      <c r="Z80" s="2">
        <v>13.138999999999999</v>
      </c>
      <c r="AA80" s="2">
        <v>13.904</v>
      </c>
      <c r="AB80" s="2">
        <v>14.631</v>
      </c>
      <c r="AC80" s="2">
        <v>15.411</v>
      </c>
      <c r="AD80" s="2">
        <v>16.983000000000001</v>
      </c>
      <c r="AE80" s="2">
        <v>18.795000000000002</v>
      </c>
      <c r="AF80" s="2">
        <v>20.454999999999998</v>
      </c>
      <c r="AG80" s="2">
        <v>22.082000000000001</v>
      </c>
      <c r="AH80" s="2">
        <v>23.785</v>
      </c>
      <c r="AI80" s="2">
        <v>26.015000000000001</v>
      </c>
      <c r="AJ80" s="2">
        <v>29.007999999999999</v>
      </c>
      <c r="AK80" s="2">
        <v>32.176000000000002</v>
      </c>
      <c r="AL80" s="2">
        <v>34.911999999999999</v>
      </c>
      <c r="AM80" s="2">
        <v>37.198999999999998</v>
      </c>
      <c r="AN80" s="2">
        <v>39.393999999999998</v>
      </c>
      <c r="AO80" s="2">
        <v>41.377000000000002</v>
      </c>
      <c r="AP80" s="2">
        <v>43.296999999999997</v>
      </c>
      <c r="AQ80" s="2">
        <v>45.587000000000003</v>
      </c>
      <c r="AR80" s="2">
        <v>48.445999999999998</v>
      </c>
      <c r="AS80" s="2">
        <v>51.530999999999999</v>
      </c>
      <c r="AT80" s="2">
        <v>54.744999999999997</v>
      </c>
      <c r="AU80" s="2">
        <v>57.841000000000001</v>
      </c>
      <c r="AV80" s="2">
        <v>60.634</v>
      </c>
      <c r="AW80" s="2">
        <v>63.045000000000002</v>
      </c>
      <c r="AX80" s="2">
        <v>65.311000000000007</v>
      </c>
      <c r="AY80" s="2">
        <v>67.393000000000001</v>
      </c>
      <c r="AZ80" s="2">
        <v>68.956000000000003</v>
      </c>
      <c r="BA80" s="2">
        <v>70.608999999999995</v>
      </c>
      <c r="BB80" s="2">
        <v>72.546999999999997</v>
      </c>
      <c r="BC80" s="2">
        <v>74.451999999999998</v>
      </c>
      <c r="BD80" s="2">
        <v>76.875</v>
      </c>
      <c r="BE80" s="2">
        <v>79.733999999999995</v>
      </c>
      <c r="BF80" s="2">
        <v>81.710999999999999</v>
      </c>
      <c r="BG80" s="2">
        <v>84.15</v>
      </c>
      <c r="BH80" s="2">
        <v>86.790999999999997</v>
      </c>
      <c r="BI80" s="2">
        <v>89.605000000000004</v>
      </c>
      <c r="BJ80" s="2">
        <v>92.158000000000001</v>
      </c>
      <c r="BK80" s="2">
        <v>95.326999999999998</v>
      </c>
      <c r="BL80" s="2">
        <v>97.909000000000006</v>
      </c>
      <c r="BM80" s="2">
        <v>100</v>
      </c>
      <c r="BN80" s="2">
        <v>102.05200000000001</v>
      </c>
      <c r="BO80" s="2">
        <v>103.998</v>
      </c>
      <c r="BP80" s="2">
        <v>105.729</v>
      </c>
      <c r="BQ80" s="2">
        <v>107.371</v>
      </c>
      <c r="BR80" s="2">
        <v>109.062</v>
      </c>
      <c r="BS80" s="45">
        <v>110.453</v>
      </c>
      <c r="BT80" s="40"/>
      <c r="BU80" s="40"/>
    </row>
    <row r="81" spans="1:73" ht="12.75" customHeight="1" x14ac:dyDescent="0.25">
      <c r="A81" s="5" t="s">
        <v>163</v>
      </c>
      <c r="B81" s="6" t="s">
        <v>153</v>
      </c>
      <c r="C81" s="2">
        <v>10.917</v>
      </c>
      <c r="D81" s="2">
        <v>11.271000000000001</v>
      </c>
      <c r="E81" s="2">
        <v>11.388999999999999</v>
      </c>
      <c r="F81" s="2">
        <v>11.318</v>
      </c>
      <c r="G81" s="2">
        <v>11.81</v>
      </c>
      <c r="H81" s="2">
        <v>11.702</v>
      </c>
      <c r="I81" s="2">
        <v>11.568</v>
      </c>
      <c r="J81" s="2">
        <v>11.6</v>
      </c>
      <c r="K81" s="2">
        <v>11.597</v>
      </c>
      <c r="L81" s="2">
        <v>11.618</v>
      </c>
      <c r="M81" s="2">
        <v>11.736000000000001</v>
      </c>
      <c r="N81" s="2">
        <v>11.706</v>
      </c>
      <c r="O81" s="2">
        <v>11.734999999999999</v>
      </c>
      <c r="P81" s="2">
        <v>11.677</v>
      </c>
      <c r="Q81" s="2">
        <v>11.601000000000001</v>
      </c>
      <c r="R81" s="2">
        <v>11.653</v>
      </c>
      <c r="S81" s="2">
        <v>11.722</v>
      </c>
      <c r="T81" s="2">
        <v>12.018000000000001</v>
      </c>
      <c r="U81" s="2">
        <v>12.358000000000001</v>
      </c>
      <c r="V81" s="2">
        <v>12.769</v>
      </c>
      <c r="W81" s="2">
        <v>13.215</v>
      </c>
      <c r="X81" s="2">
        <v>13.698</v>
      </c>
      <c r="Y81" s="2">
        <v>14.321</v>
      </c>
      <c r="Z81" s="2">
        <v>15.148</v>
      </c>
      <c r="AA81" s="2">
        <v>15.983000000000001</v>
      </c>
      <c r="AB81" s="2">
        <v>16.968</v>
      </c>
      <c r="AC81" s="2">
        <v>18.190000000000001</v>
      </c>
      <c r="AD81" s="2">
        <v>20.382000000000001</v>
      </c>
      <c r="AE81" s="2">
        <v>22.202000000000002</v>
      </c>
      <c r="AF81" s="2">
        <v>23.731000000000002</v>
      </c>
      <c r="AG81" s="2">
        <v>25.321000000000002</v>
      </c>
      <c r="AH81" s="2">
        <v>26.893999999999998</v>
      </c>
      <c r="AI81" s="2">
        <v>29.445</v>
      </c>
      <c r="AJ81" s="2">
        <v>32.65</v>
      </c>
      <c r="AK81" s="2">
        <v>35.880000000000003</v>
      </c>
      <c r="AL81" s="2">
        <v>38.228999999999999</v>
      </c>
      <c r="AM81" s="2">
        <v>40.128</v>
      </c>
      <c r="AN81" s="2">
        <v>42.033000000000001</v>
      </c>
      <c r="AO81" s="2">
        <v>43.607999999999997</v>
      </c>
      <c r="AP81" s="2">
        <v>44.978000000000002</v>
      </c>
      <c r="AQ81" s="2">
        <v>46.811999999999998</v>
      </c>
      <c r="AR81" s="2">
        <v>49.046999999999997</v>
      </c>
      <c r="AS81" s="2">
        <v>51.256</v>
      </c>
      <c r="AT81" s="2">
        <v>53.575000000000003</v>
      </c>
      <c r="AU81" s="2">
        <v>55.685000000000002</v>
      </c>
      <c r="AV81" s="2">
        <v>57.356000000000002</v>
      </c>
      <c r="AW81" s="2">
        <v>58.813000000000002</v>
      </c>
      <c r="AX81" s="2">
        <v>60.509</v>
      </c>
      <c r="AY81" s="2">
        <v>62.36</v>
      </c>
      <c r="AZ81" s="2">
        <v>64.238</v>
      </c>
      <c r="BA81" s="2">
        <v>66.055999999999997</v>
      </c>
      <c r="BB81" s="2">
        <v>68.13</v>
      </c>
      <c r="BC81" s="2">
        <v>70.494</v>
      </c>
      <c r="BD81" s="2">
        <v>73.406000000000006</v>
      </c>
      <c r="BE81" s="2">
        <v>75.872</v>
      </c>
      <c r="BF81" s="2">
        <v>77.78</v>
      </c>
      <c r="BG81" s="2">
        <v>80.98</v>
      </c>
      <c r="BH81" s="2">
        <v>84.382000000000005</v>
      </c>
      <c r="BI81" s="2">
        <v>87.894999999999996</v>
      </c>
      <c r="BJ81" s="2">
        <v>91.391999999999996</v>
      </c>
      <c r="BK81" s="2">
        <v>94.593999999999994</v>
      </c>
      <c r="BL81" s="2">
        <v>98.036000000000001</v>
      </c>
      <c r="BM81" s="2">
        <v>100</v>
      </c>
      <c r="BN81" s="2">
        <v>102.29300000000001</v>
      </c>
      <c r="BO81" s="2">
        <v>105.114</v>
      </c>
      <c r="BP81" s="2">
        <v>107.985</v>
      </c>
      <c r="BQ81" s="2">
        <v>110.78700000000001</v>
      </c>
      <c r="BR81" s="2">
        <v>113.542</v>
      </c>
      <c r="BS81" s="45">
        <v>115.973</v>
      </c>
      <c r="BT81" s="40"/>
      <c r="BU81" s="40"/>
    </row>
    <row r="82" spans="1:73" ht="12.75" customHeight="1" x14ac:dyDescent="0.25">
      <c r="A82" s="5" t="s">
        <v>165</v>
      </c>
      <c r="B82" s="6" t="s">
        <v>155</v>
      </c>
      <c r="C82" s="2">
        <v>8.7650000000000006</v>
      </c>
      <c r="D82" s="2">
        <v>9.0090000000000003</v>
      </c>
      <c r="E82" s="2">
        <v>9.1340000000000003</v>
      </c>
      <c r="F82" s="2">
        <v>9.0410000000000004</v>
      </c>
      <c r="G82" s="2">
        <v>9.4179999999999993</v>
      </c>
      <c r="H82" s="2">
        <v>9.2919999999999998</v>
      </c>
      <c r="I82" s="2">
        <v>9.1489999999999991</v>
      </c>
      <c r="J82" s="2">
        <v>9.1649999999999991</v>
      </c>
      <c r="K82" s="2">
        <v>9.1440000000000001</v>
      </c>
      <c r="L82" s="2">
        <v>9.1280000000000001</v>
      </c>
      <c r="M82" s="2">
        <v>9.1980000000000004</v>
      </c>
      <c r="N82" s="2">
        <v>9.1460000000000008</v>
      </c>
      <c r="O82" s="2">
        <v>9.1310000000000002</v>
      </c>
      <c r="P82" s="2">
        <v>9.0530000000000008</v>
      </c>
      <c r="Q82" s="2">
        <v>8.9700000000000006</v>
      </c>
      <c r="R82" s="2">
        <v>9.01</v>
      </c>
      <c r="S82" s="2">
        <v>9.0739999999999998</v>
      </c>
      <c r="T82" s="2">
        <v>9.3420000000000005</v>
      </c>
      <c r="U82" s="2">
        <v>9.657</v>
      </c>
      <c r="V82" s="2">
        <v>10.069000000000001</v>
      </c>
      <c r="W82" s="2">
        <v>10.731</v>
      </c>
      <c r="X82" s="2">
        <v>11.33</v>
      </c>
      <c r="Y82" s="2">
        <v>12.013</v>
      </c>
      <c r="Z82" s="2">
        <v>12.849</v>
      </c>
      <c r="AA82" s="2">
        <v>13.606999999999999</v>
      </c>
      <c r="AB82" s="2">
        <v>14.287000000000001</v>
      </c>
      <c r="AC82" s="2">
        <v>14.984999999999999</v>
      </c>
      <c r="AD82" s="2">
        <v>16.45</v>
      </c>
      <c r="AE82" s="2">
        <v>18.27</v>
      </c>
      <c r="AF82" s="2">
        <v>19.959</v>
      </c>
      <c r="AG82" s="2">
        <v>21.597000000000001</v>
      </c>
      <c r="AH82" s="2">
        <v>23.326000000000001</v>
      </c>
      <c r="AI82" s="2">
        <v>25.507999999999999</v>
      </c>
      <c r="AJ82" s="2">
        <v>28.472000000000001</v>
      </c>
      <c r="AK82" s="2">
        <v>31.632999999999999</v>
      </c>
      <c r="AL82" s="2">
        <v>34.43</v>
      </c>
      <c r="AM82" s="2">
        <v>36.777000000000001</v>
      </c>
      <c r="AN82" s="2">
        <v>39.015999999999998</v>
      </c>
      <c r="AO82" s="2">
        <v>41.061999999999998</v>
      </c>
      <c r="AP82" s="2">
        <v>43.064999999999998</v>
      </c>
      <c r="AQ82" s="2">
        <v>45.423000000000002</v>
      </c>
      <c r="AR82" s="2">
        <v>48.374000000000002</v>
      </c>
      <c r="AS82" s="2">
        <v>51.588000000000001</v>
      </c>
      <c r="AT82" s="2">
        <v>54.933999999999997</v>
      </c>
      <c r="AU82" s="2">
        <v>58.173999999999999</v>
      </c>
      <c r="AV82" s="2">
        <v>61.128999999999998</v>
      </c>
      <c r="AW82" s="2">
        <v>63.677999999999997</v>
      </c>
      <c r="AX82" s="2">
        <v>66.028000000000006</v>
      </c>
      <c r="AY82" s="2">
        <v>68.144000000000005</v>
      </c>
      <c r="AZ82" s="2">
        <v>69.66</v>
      </c>
      <c r="BA82" s="2">
        <v>71.287999999999997</v>
      </c>
      <c r="BB82" s="2">
        <v>73.203999999999994</v>
      </c>
      <c r="BC82" s="2">
        <v>75.037000000000006</v>
      </c>
      <c r="BD82" s="2">
        <v>77.382999999999996</v>
      </c>
      <c r="BE82" s="2">
        <v>80.302000000000007</v>
      </c>
      <c r="BF82" s="2">
        <v>82.29</v>
      </c>
      <c r="BG82" s="2">
        <v>84.611999999999995</v>
      </c>
      <c r="BH82" s="2">
        <v>87.14</v>
      </c>
      <c r="BI82" s="2">
        <v>89.853999999999999</v>
      </c>
      <c r="BJ82" s="2">
        <v>92.271000000000001</v>
      </c>
      <c r="BK82" s="2">
        <v>95.436000000000007</v>
      </c>
      <c r="BL82" s="2">
        <v>97.89</v>
      </c>
      <c r="BM82" s="2">
        <v>100</v>
      </c>
      <c r="BN82" s="2">
        <v>102.015</v>
      </c>
      <c r="BO82" s="2">
        <v>103.824</v>
      </c>
      <c r="BP82" s="2">
        <v>105.38</v>
      </c>
      <c r="BQ82" s="2">
        <v>106.849</v>
      </c>
      <c r="BR82" s="2">
        <v>108.38200000000001</v>
      </c>
      <c r="BS82" s="45">
        <v>109.624</v>
      </c>
      <c r="BT82" s="40"/>
      <c r="BU82" s="40"/>
    </row>
    <row r="83" spans="1:73" ht="12.75" customHeight="1" x14ac:dyDescent="0.25">
      <c r="A83" s="10" t="s">
        <v>167</v>
      </c>
      <c r="B83" s="10" t="s">
        <v>157</v>
      </c>
      <c r="C83" s="2" t="s">
        <v>281</v>
      </c>
      <c r="D83" s="2" t="s">
        <v>281</v>
      </c>
      <c r="E83" s="2" t="s">
        <v>281</v>
      </c>
      <c r="F83" s="2" t="s">
        <v>281</v>
      </c>
      <c r="G83" s="2" t="s">
        <v>281</v>
      </c>
      <c r="H83" s="2" t="s">
        <v>281</v>
      </c>
      <c r="I83" s="2" t="s">
        <v>281</v>
      </c>
      <c r="J83" s="2" t="s">
        <v>281</v>
      </c>
      <c r="K83" s="2" t="s">
        <v>281</v>
      </c>
      <c r="L83" s="2" t="s">
        <v>281</v>
      </c>
      <c r="M83" s="2" t="s">
        <v>281</v>
      </c>
      <c r="N83" s="2" t="s">
        <v>281</v>
      </c>
      <c r="O83" s="2" t="s">
        <v>281</v>
      </c>
      <c r="P83" s="2" t="s">
        <v>281</v>
      </c>
      <c r="Q83" s="2" t="s">
        <v>281</v>
      </c>
      <c r="R83" s="2" t="s">
        <v>281</v>
      </c>
      <c r="S83" s="2">
        <v>9.2460000000000004</v>
      </c>
      <c r="T83" s="2">
        <v>9.4710000000000001</v>
      </c>
      <c r="U83" s="2">
        <v>9.8109999999999999</v>
      </c>
      <c r="V83" s="2">
        <v>10.311999999999999</v>
      </c>
      <c r="W83" s="2">
        <v>11.013</v>
      </c>
      <c r="X83" s="2">
        <v>11.625999999999999</v>
      </c>
      <c r="Y83" s="2">
        <v>12.37</v>
      </c>
      <c r="Z83" s="2">
        <v>13.252000000000001</v>
      </c>
      <c r="AA83" s="2">
        <v>14.161</v>
      </c>
      <c r="AB83" s="2">
        <v>14.704000000000001</v>
      </c>
      <c r="AC83" s="2">
        <v>15.225</v>
      </c>
      <c r="AD83" s="2">
        <v>16.584</v>
      </c>
      <c r="AE83" s="2">
        <v>18.533999999999999</v>
      </c>
      <c r="AF83" s="2">
        <v>20.425999999999998</v>
      </c>
      <c r="AG83" s="2">
        <v>22.22</v>
      </c>
      <c r="AH83" s="2">
        <v>23.960999999999999</v>
      </c>
      <c r="AI83" s="2">
        <v>26.036999999999999</v>
      </c>
      <c r="AJ83" s="2">
        <v>28.913</v>
      </c>
      <c r="AK83" s="2">
        <v>31.9</v>
      </c>
      <c r="AL83" s="2">
        <v>34.588000000000001</v>
      </c>
      <c r="AM83" s="2">
        <v>37.112000000000002</v>
      </c>
      <c r="AN83" s="2">
        <v>39.569000000000003</v>
      </c>
      <c r="AO83" s="2">
        <v>42.005000000000003</v>
      </c>
      <c r="AP83" s="2">
        <v>44.69</v>
      </c>
      <c r="AQ83" s="2">
        <v>47.436</v>
      </c>
      <c r="AR83" s="2">
        <v>50.61</v>
      </c>
      <c r="AS83" s="2">
        <v>53.923000000000002</v>
      </c>
      <c r="AT83" s="2">
        <v>57.462000000000003</v>
      </c>
      <c r="AU83" s="2">
        <v>60.81</v>
      </c>
      <c r="AV83" s="2">
        <v>64.117999999999995</v>
      </c>
      <c r="AW83" s="2">
        <v>67.021000000000001</v>
      </c>
      <c r="AX83" s="2">
        <v>69.981999999999999</v>
      </c>
      <c r="AY83" s="2">
        <v>72.242000000000004</v>
      </c>
      <c r="AZ83" s="2">
        <v>73.417000000000002</v>
      </c>
      <c r="BA83" s="2">
        <v>75.400999999999996</v>
      </c>
      <c r="BB83" s="2">
        <v>77.156999999999996</v>
      </c>
      <c r="BC83" s="2">
        <v>78.837000000000003</v>
      </c>
      <c r="BD83" s="2">
        <v>80.658000000000001</v>
      </c>
      <c r="BE83" s="2">
        <v>83.14</v>
      </c>
      <c r="BF83" s="2">
        <v>84.22</v>
      </c>
      <c r="BG83" s="2">
        <v>86.061999999999998</v>
      </c>
      <c r="BH83" s="2">
        <v>88.241</v>
      </c>
      <c r="BI83" s="2">
        <v>90.644999999999996</v>
      </c>
      <c r="BJ83" s="2">
        <v>92.370999999999995</v>
      </c>
      <c r="BK83" s="2">
        <v>95.747</v>
      </c>
      <c r="BL83" s="2">
        <v>97.820999999999998</v>
      </c>
      <c r="BM83" s="2">
        <v>100</v>
      </c>
      <c r="BN83" s="2">
        <v>102.134</v>
      </c>
      <c r="BO83" s="2">
        <v>103.678</v>
      </c>
      <c r="BP83" s="2">
        <v>105.005</v>
      </c>
      <c r="BQ83" s="2">
        <v>105.907</v>
      </c>
      <c r="BR83" s="2">
        <v>106.938</v>
      </c>
      <c r="BS83" s="45" t="s">
        <v>536</v>
      </c>
      <c r="BT83" s="40"/>
      <c r="BU83" s="40"/>
    </row>
    <row r="84" spans="1:73" ht="12.75" customHeight="1" x14ac:dyDescent="0.25">
      <c r="A84" s="10" t="s">
        <v>169</v>
      </c>
      <c r="B84" s="14" t="s">
        <v>280</v>
      </c>
      <c r="C84" s="2" t="s">
        <v>281</v>
      </c>
      <c r="D84" s="2" t="s">
        <v>281</v>
      </c>
      <c r="E84" s="2" t="s">
        <v>281</v>
      </c>
      <c r="F84" s="2" t="s">
        <v>281</v>
      </c>
      <c r="G84" s="2" t="s">
        <v>281</v>
      </c>
      <c r="H84" s="2" t="s">
        <v>281</v>
      </c>
      <c r="I84" s="2" t="s">
        <v>281</v>
      </c>
      <c r="J84" s="2" t="s">
        <v>281</v>
      </c>
      <c r="K84" s="2" t="s">
        <v>281</v>
      </c>
      <c r="L84" s="2" t="s">
        <v>281</v>
      </c>
      <c r="M84" s="2" t="s">
        <v>281</v>
      </c>
      <c r="N84" s="2" t="s">
        <v>281</v>
      </c>
      <c r="O84" s="2" t="s">
        <v>281</v>
      </c>
      <c r="P84" s="2" t="s">
        <v>281</v>
      </c>
      <c r="Q84" s="2" t="s">
        <v>281</v>
      </c>
      <c r="R84" s="2" t="s">
        <v>281</v>
      </c>
      <c r="S84" s="2">
        <v>8.4629999999999992</v>
      </c>
      <c r="T84" s="2">
        <v>8.7919999999999998</v>
      </c>
      <c r="U84" s="2">
        <v>9.0739999999999998</v>
      </c>
      <c r="V84" s="2">
        <v>9.3740000000000006</v>
      </c>
      <c r="W84" s="2">
        <v>10.006</v>
      </c>
      <c r="X84" s="2">
        <v>10.590999999999999</v>
      </c>
      <c r="Y84" s="2">
        <v>11.195</v>
      </c>
      <c r="Z84" s="2">
        <v>11.989000000000001</v>
      </c>
      <c r="AA84" s="2">
        <v>12.601000000000001</v>
      </c>
      <c r="AB84" s="2">
        <v>13.366</v>
      </c>
      <c r="AC84" s="2">
        <v>14.16</v>
      </c>
      <c r="AD84" s="2">
        <v>15.593999999999999</v>
      </c>
      <c r="AE84" s="2">
        <v>17.262</v>
      </c>
      <c r="AF84" s="2">
        <v>18.747</v>
      </c>
      <c r="AG84" s="2">
        <v>20.25</v>
      </c>
      <c r="AH84" s="2">
        <v>21.919</v>
      </c>
      <c r="AI84" s="2">
        <v>24.071000000000002</v>
      </c>
      <c r="AJ84" s="2">
        <v>26.949000000000002</v>
      </c>
      <c r="AK84" s="2">
        <v>30.163</v>
      </c>
      <c r="AL84" s="2">
        <v>33.110999999999997</v>
      </c>
      <c r="AM84" s="2">
        <v>35.426000000000002</v>
      </c>
      <c r="AN84" s="2">
        <v>37.57</v>
      </c>
      <c r="AO84" s="2">
        <v>39.395000000000003</v>
      </c>
      <c r="AP84" s="2">
        <v>40.921999999999997</v>
      </c>
      <c r="AQ84" s="2">
        <v>43.042000000000002</v>
      </c>
      <c r="AR84" s="2">
        <v>45.817</v>
      </c>
      <c r="AS84" s="2">
        <v>49.021000000000001</v>
      </c>
      <c r="AT84" s="2">
        <v>52.298999999999999</v>
      </c>
      <c r="AU84" s="2">
        <v>55.514000000000003</v>
      </c>
      <c r="AV84" s="2">
        <v>58.264000000000003</v>
      </c>
      <c r="AW84" s="2">
        <v>60.597000000000001</v>
      </c>
      <c r="AX84" s="2">
        <v>62.473999999999997</v>
      </c>
      <c r="AY84" s="2">
        <v>64.465000000000003</v>
      </c>
      <c r="AZ84" s="2">
        <v>66.227000000000004</v>
      </c>
      <c r="BA84" s="2">
        <v>67.5</v>
      </c>
      <c r="BB84" s="2">
        <v>69.492000000000004</v>
      </c>
      <c r="BC84" s="2">
        <v>71.373000000000005</v>
      </c>
      <c r="BD84" s="2">
        <v>74.016999999999996</v>
      </c>
      <c r="BE84" s="2">
        <v>77.47</v>
      </c>
      <c r="BF84" s="2">
        <v>80.241</v>
      </c>
      <c r="BG84" s="2">
        <v>83.078000000000003</v>
      </c>
      <c r="BH84" s="2">
        <v>86.031000000000006</v>
      </c>
      <c r="BI84" s="2">
        <v>88.992000000000004</v>
      </c>
      <c r="BJ84" s="2">
        <v>92.003</v>
      </c>
      <c r="BK84" s="2">
        <v>94.977999999999994</v>
      </c>
      <c r="BL84" s="2">
        <v>97.807000000000002</v>
      </c>
      <c r="BM84" s="2">
        <v>100</v>
      </c>
      <c r="BN84" s="2">
        <v>101.9</v>
      </c>
      <c r="BO84" s="2">
        <v>103.81100000000001</v>
      </c>
      <c r="BP84" s="2">
        <v>105.56399999999999</v>
      </c>
      <c r="BQ84" s="2">
        <v>107.373</v>
      </c>
      <c r="BR84" s="2">
        <v>109.203</v>
      </c>
      <c r="BS84" s="45" t="s">
        <v>537</v>
      </c>
      <c r="BT84" s="40"/>
      <c r="BU84" s="40"/>
    </row>
    <row r="85" spans="1:73" ht="12.75" customHeight="1" x14ac:dyDescent="0.25">
      <c r="A85" s="10" t="s">
        <v>171</v>
      </c>
      <c r="B85" s="14" t="s">
        <v>283</v>
      </c>
      <c r="C85" s="2" t="s">
        <v>281</v>
      </c>
      <c r="D85" s="2" t="s">
        <v>281</v>
      </c>
      <c r="E85" s="2" t="s">
        <v>281</v>
      </c>
      <c r="F85" s="2" t="s">
        <v>281</v>
      </c>
      <c r="G85" s="2" t="s">
        <v>281</v>
      </c>
      <c r="H85" s="2" t="s">
        <v>281</v>
      </c>
      <c r="I85" s="2" t="s">
        <v>281</v>
      </c>
      <c r="J85" s="2" t="s">
        <v>281</v>
      </c>
      <c r="K85" s="2" t="s">
        <v>281</v>
      </c>
      <c r="L85" s="2" t="s">
        <v>281</v>
      </c>
      <c r="M85" s="2" t="s">
        <v>281</v>
      </c>
      <c r="N85" s="2" t="s">
        <v>281</v>
      </c>
      <c r="O85" s="2" t="s">
        <v>281</v>
      </c>
      <c r="P85" s="2" t="s">
        <v>281</v>
      </c>
      <c r="Q85" s="2" t="s">
        <v>281</v>
      </c>
      <c r="R85" s="2" t="s">
        <v>281</v>
      </c>
      <c r="S85" s="2" t="s">
        <v>281</v>
      </c>
      <c r="T85" s="2" t="s">
        <v>281</v>
      </c>
      <c r="U85" s="2" t="s">
        <v>281</v>
      </c>
      <c r="V85" s="2" t="s">
        <v>281</v>
      </c>
      <c r="W85" s="2" t="s">
        <v>281</v>
      </c>
      <c r="X85" s="2" t="s">
        <v>281</v>
      </c>
      <c r="Y85" s="2" t="s">
        <v>281</v>
      </c>
      <c r="Z85" s="2" t="s">
        <v>281</v>
      </c>
      <c r="AA85" s="2" t="s">
        <v>281</v>
      </c>
      <c r="AB85" s="2" t="s">
        <v>281</v>
      </c>
      <c r="AC85" s="2" t="s">
        <v>281</v>
      </c>
      <c r="AD85" s="2" t="s">
        <v>281</v>
      </c>
      <c r="AE85" s="2" t="s">
        <v>281</v>
      </c>
      <c r="AF85" s="2" t="s">
        <v>281</v>
      </c>
      <c r="AG85" s="2" t="s">
        <v>281</v>
      </c>
      <c r="AH85" s="2" t="s">
        <v>281</v>
      </c>
      <c r="AI85" s="2" t="s">
        <v>281</v>
      </c>
      <c r="AJ85" s="2" t="s">
        <v>281</v>
      </c>
      <c r="AK85" s="2" t="s">
        <v>281</v>
      </c>
      <c r="AL85" s="2" t="s">
        <v>281</v>
      </c>
      <c r="AM85" s="2" t="s">
        <v>281</v>
      </c>
      <c r="AN85" s="2" t="s">
        <v>281</v>
      </c>
      <c r="AO85" s="2" t="s">
        <v>281</v>
      </c>
      <c r="AP85" s="2" t="s">
        <v>281</v>
      </c>
      <c r="AQ85" s="2" t="s">
        <v>281</v>
      </c>
      <c r="AR85" s="2" t="s">
        <v>281</v>
      </c>
      <c r="AS85" s="2" t="s">
        <v>281</v>
      </c>
      <c r="AT85" s="2" t="s">
        <v>281</v>
      </c>
      <c r="AU85" s="2" t="s">
        <v>281</v>
      </c>
      <c r="AV85" s="2" t="s">
        <v>281</v>
      </c>
      <c r="AW85" s="2" t="s">
        <v>281</v>
      </c>
      <c r="AX85" s="2" t="s">
        <v>281</v>
      </c>
      <c r="AY85" s="2" t="s">
        <v>281</v>
      </c>
      <c r="AZ85" s="2" t="s">
        <v>281</v>
      </c>
      <c r="BA85" s="2">
        <v>68.367000000000004</v>
      </c>
      <c r="BB85" s="2">
        <v>70.197999999999993</v>
      </c>
      <c r="BC85" s="2">
        <v>71.959000000000003</v>
      </c>
      <c r="BD85" s="2">
        <v>74.366</v>
      </c>
      <c r="BE85" s="2">
        <v>77.673000000000002</v>
      </c>
      <c r="BF85" s="2">
        <v>80.453999999999994</v>
      </c>
      <c r="BG85" s="2">
        <v>83.388999999999996</v>
      </c>
      <c r="BH85" s="2">
        <v>86.341999999999999</v>
      </c>
      <c r="BI85" s="2">
        <v>89.31</v>
      </c>
      <c r="BJ85" s="2">
        <v>92.451999999999998</v>
      </c>
      <c r="BK85" s="2">
        <v>95.231999999999999</v>
      </c>
      <c r="BL85" s="2">
        <v>97.923000000000002</v>
      </c>
      <c r="BM85" s="2">
        <v>100</v>
      </c>
      <c r="BN85" s="2">
        <v>101.956</v>
      </c>
      <c r="BO85" s="2">
        <v>103.82299999999999</v>
      </c>
      <c r="BP85" s="2">
        <v>105.696</v>
      </c>
      <c r="BQ85" s="2">
        <v>107.73399999999999</v>
      </c>
      <c r="BR85" s="2">
        <v>109.69499999999999</v>
      </c>
      <c r="BS85" s="45" t="s">
        <v>538</v>
      </c>
      <c r="BT85" s="40"/>
      <c r="BU85" s="40"/>
    </row>
    <row r="86" spans="1:73" ht="12.75" customHeight="1" x14ac:dyDescent="0.25">
      <c r="A86" s="10" t="s">
        <v>173</v>
      </c>
      <c r="B86" s="14" t="s">
        <v>284</v>
      </c>
      <c r="C86" s="2" t="s">
        <v>281</v>
      </c>
      <c r="D86" s="2" t="s">
        <v>281</v>
      </c>
      <c r="E86" s="2" t="s">
        <v>281</v>
      </c>
      <c r="F86" s="2" t="s">
        <v>281</v>
      </c>
      <c r="G86" s="2" t="s">
        <v>281</v>
      </c>
      <c r="H86" s="2" t="s">
        <v>281</v>
      </c>
      <c r="I86" s="2" t="s">
        <v>281</v>
      </c>
      <c r="J86" s="2" t="s">
        <v>281</v>
      </c>
      <c r="K86" s="2" t="s">
        <v>281</v>
      </c>
      <c r="L86" s="2" t="s">
        <v>281</v>
      </c>
      <c r="M86" s="2" t="s">
        <v>281</v>
      </c>
      <c r="N86" s="2" t="s">
        <v>281</v>
      </c>
      <c r="O86" s="2" t="s">
        <v>281</v>
      </c>
      <c r="P86" s="2" t="s">
        <v>281</v>
      </c>
      <c r="Q86" s="2" t="s">
        <v>281</v>
      </c>
      <c r="R86" s="2" t="s">
        <v>281</v>
      </c>
      <c r="S86" s="2" t="s">
        <v>281</v>
      </c>
      <c r="T86" s="2" t="s">
        <v>281</v>
      </c>
      <c r="U86" s="2" t="s">
        <v>281</v>
      </c>
      <c r="V86" s="2" t="s">
        <v>281</v>
      </c>
      <c r="W86" s="2" t="s">
        <v>281</v>
      </c>
      <c r="X86" s="2" t="s">
        <v>281</v>
      </c>
      <c r="Y86" s="2" t="s">
        <v>281</v>
      </c>
      <c r="Z86" s="2" t="s">
        <v>281</v>
      </c>
      <c r="AA86" s="2" t="s">
        <v>281</v>
      </c>
      <c r="AB86" s="2" t="s">
        <v>281</v>
      </c>
      <c r="AC86" s="2" t="s">
        <v>281</v>
      </c>
      <c r="AD86" s="2" t="s">
        <v>281</v>
      </c>
      <c r="AE86" s="2" t="s">
        <v>281</v>
      </c>
      <c r="AF86" s="2" t="s">
        <v>281</v>
      </c>
      <c r="AG86" s="2" t="s">
        <v>281</v>
      </c>
      <c r="AH86" s="2" t="s">
        <v>281</v>
      </c>
      <c r="AI86" s="2" t="s">
        <v>281</v>
      </c>
      <c r="AJ86" s="2" t="s">
        <v>281</v>
      </c>
      <c r="AK86" s="2" t="s">
        <v>281</v>
      </c>
      <c r="AL86" s="2" t="s">
        <v>281</v>
      </c>
      <c r="AM86" s="2" t="s">
        <v>281</v>
      </c>
      <c r="AN86" s="2" t="s">
        <v>281</v>
      </c>
      <c r="AO86" s="2" t="s">
        <v>281</v>
      </c>
      <c r="AP86" s="2" t="s">
        <v>281</v>
      </c>
      <c r="AQ86" s="2" t="s">
        <v>281</v>
      </c>
      <c r="AR86" s="2" t="s">
        <v>281</v>
      </c>
      <c r="AS86" s="2" t="s">
        <v>281</v>
      </c>
      <c r="AT86" s="2" t="s">
        <v>281</v>
      </c>
      <c r="AU86" s="2" t="s">
        <v>281</v>
      </c>
      <c r="AV86" s="2" t="s">
        <v>281</v>
      </c>
      <c r="AW86" s="2" t="s">
        <v>281</v>
      </c>
      <c r="AX86" s="2" t="s">
        <v>281</v>
      </c>
      <c r="AY86" s="2" t="s">
        <v>281</v>
      </c>
      <c r="AZ86" s="2" t="s">
        <v>281</v>
      </c>
      <c r="BA86" s="2">
        <v>65.003</v>
      </c>
      <c r="BB86" s="2">
        <v>67.436999999999998</v>
      </c>
      <c r="BC86" s="2">
        <v>69.649000000000001</v>
      </c>
      <c r="BD86" s="2">
        <v>72.960999999999999</v>
      </c>
      <c r="BE86" s="2">
        <v>76.826999999999998</v>
      </c>
      <c r="BF86" s="2">
        <v>79.563000000000002</v>
      </c>
      <c r="BG86" s="2">
        <v>82.11</v>
      </c>
      <c r="BH86" s="2">
        <v>85.063000000000002</v>
      </c>
      <c r="BI86" s="2">
        <v>88</v>
      </c>
      <c r="BJ86" s="2">
        <v>90.617000000000004</v>
      </c>
      <c r="BK86" s="2">
        <v>94.183999999999997</v>
      </c>
      <c r="BL86" s="2">
        <v>97.44</v>
      </c>
      <c r="BM86" s="2">
        <v>100</v>
      </c>
      <c r="BN86" s="2">
        <v>101.718</v>
      </c>
      <c r="BO86" s="2">
        <v>103.774</v>
      </c>
      <c r="BP86" s="2">
        <v>105.136</v>
      </c>
      <c r="BQ86" s="2">
        <v>106.182</v>
      </c>
      <c r="BR86" s="2">
        <v>107.578</v>
      </c>
      <c r="BS86" s="45" t="s">
        <v>539</v>
      </c>
      <c r="BT86" s="40"/>
      <c r="BU86" s="40"/>
    </row>
    <row r="87" spans="1:73" ht="12.75" customHeight="1" x14ac:dyDescent="0.25">
      <c r="A87" s="10" t="s">
        <v>175</v>
      </c>
      <c r="B87" s="10" t="s">
        <v>160</v>
      </c>
      <c r="C87" s="2" t="s">
        <v>281</v>
      </c>
      <c r="D87" s="2" t="s">
        <v>281</v>
      </c>
      <c r="E87" s="2" t="s">
        <v>281</v>
      </c>
      <c r="F87" s="2" t="s">
        <v>281</v>
      </c>
      <c r="G87" s="2" t="s">
        <v>281</v>
      </c>
      <c r="H87" s="2" t="s">
        <v>281</v>
      </c>
      <c r="I87" s="2" t="s">
        <v>281</v>
      </c>
      <c r="J87" s="2" t="s">
        <v>281</v>
      </c>
      <c r="K87" s="2" t="s">
        <v>281</v>
      </c>
      <c r="L87" s="2" t="s">
        <v>281</v>
      </c>
      <c r="M87" s="2" t="s">
        <v>281</v>
      </c>
      <c r="N87" s="2" t="s">
        <v>281</v>
      </c>
      <c r="O87" s="2" t="s">
        <v>281</v>
      </c>
      <c r="P87" s="2" t="s">
        <v>281</v>
      </c>
      <c r="Q87" s="2" t="s">
        <v>281</v>
      </c>
      <c r="R87" s="2" t="s">
        <v>281</v>
      </c>
      <c r="S87" s="2">
        <v>13.254</v>
      </c>
      <c r="T87" s="2">
        <v>13.409000000000001</v>
      </c>
      <c r="U87" s="2">
        <v>13.714</v>
      </c>
      <c r="V87" s="2">
        <v>14.162000000000001</v>
      </c>
      <c r="W87" s="2">
        <v>14.638999999999999</v>
      </c>
      <c r="X87" s="2">
        <v>15.169</v>
      </c>
      <c r="Y87" s="2">
        <v>16.035</v>
      </c>
      <c r="Z87" s="2">
        <v>16.757000000000001</v>
      </c>
      <c r="AA87" s="2">
        <v>17.626999999999999</v>
      </c>
      <c r="AB87" s="2">
        <v>18.422999999999998</v>
      </c>
      <c r="AC87" s="2">
        <v>19.495000000000001</v>
      </c>
      <c r="AD87" s="2">
        <v>21.998999999999999</v>
      </c>
      <c r="AE87" s="2">
        <v>24.044</v>
      </c>
      <c r="AF87" s="2">
        <v>25.994</v>
      </c>
      <c r="AG87" s="2">
        <v>27.555</v>
      </c>
      <c r="AH87" s="2">
        <v>29.533999999999999</v>
      </c>
      <c r="AI87" s="2">
        <v>32.453000000000003</v>
      </c>
      <c r="AJ87" s="2">
        <v>36.485999999999997</v>
      </c>
      <c r="AK87" s="2">
        <v>39.918999999999997</v>
      </c>
      <c r="AL87" s="2">
        <v>41.58</v>
      </c>
      <c r="AM87" s="2">
        <v>42.661000000000001</v>
      </c>
      <c r="AN87" s="2">
        <v>43.994</v>
      </c>
      <c r="AO87" s="2">
        <v>45.121000000000002</v>
      </c>
      <c r="AP87" s="2">
        <v>46.441000000000003</v>
      </c>
      <c r="AQ87" s="2">
        <v>48.006999999999998</v>
      </c>
      <c r="AR87" s="2">
        <v>50.706000000000003</v>
      </c>
      <c r="AS87" s="2">
        <v>53.247999999999998</v>
      </c>
      <c r="AT87" s="2">
        <v>55.76</v>
      </c>
      <c r="AU87" s="2">
        <v>58.366</v>
      </c>
      <c r="AV87" s="2">
        <v>60.436999999999998</v>
      </c>
      <c r="AW87" s="2">
        <v>62.189</v>
      </c>
      <c r="AX87" s="2">
        <v>63.985999999999997</v>
      </c>
      <c r="AY87" s="2">
        <v>66.007999999999996</v>
      </c>
      <c r="AZ87" s="2">
        <v>67.923000000000002</v>
      </c>
      <c r="BA87" s="2">
        <v>69.703999999999994</v>
      </c>
      <c r="BB87" s="2">
        <v>72.063000000000002</v>
      </c>
      <c r="BC87" s="2">
        <v>74.436999999999998</v>
      </c>
      <c r="BD87" s="2">
        <v>77.876999999999995</v>
      </c>
      <c r="BE87" s="2">
        <v>80.22</v>
      </c>
      <c r="BF87" s="2">
        <v>82.79</v>
      </c>
      <c r="BG87" s="2">
        <v>84.926000000000002</v>
      </c>
      <c r="BH87" s="2">
        <v>87.085999999999999</v>
      </c>
      <c r="BI87" s="2">
        <v>90.167000000000002</v>
      </c>
      <c r="BJ87" s="2">
        <v>93.153999999999996</v>
      </c>
      <c r="BK87" s="2">
        <v>96.197000000000003</v>
      </c>
      <c r="BL87" s="2">
        <v>98.692999999999998</v>
      </c>
      <c r="BM87" s="2">
        <v>100</v>
      </c>
      <c r="BN87" s="2">
        <v>102.003</v>
      </c>
      <c r="BO87" s="2">
        <v>104.654</v>
      </c>
      <c r="BP87" s="2">
        <v>106.361</v>
      </c>
      <c r="BQ87" s="2">
        <v>109.00700000000001</v>
      </c>
      <c r="BR87" s="2">
        <v>111.64</v>
      </c>
      <c r="BS87" s="46" t="s">
        <v>1211</v>
      </c>
      <c r="BT87" s="40"/>
      <c r="BU87" s="40"/>
    </row>
    <row r="88" spans="1:73" ht="12.75" customHeight="1" x14ac:dyDescent="0.25">
      <c r="A88" s="10" t="s">
        <v>177</v>
      </c>
      <c r="B88" s="8" t="s">
        <v>162</v>
      </c>
      <c r="C88" s="2">
        <v>10.116</v>
      </c>
      <c r="D88" s="2">
        <v>10.788</v>
      </c>
      <c r="E88" s="2">
        <v>10.797000000000001</v>
      </c>
      <c r="F88" s="2">
        <v>10.871</v>
      </c>
      <c r="G88" s="2">
        <v>11.138999999999999</v>
      </c>
      <c r="H88" s="2">
        <v>11.523</v>
      </c>
      <c r="I88" s="2">
        <v>11.728999999999999</v>
      </c>
      <c r="J88" s="2">
        <v>12.073</v>
      </c>
      <c r="K88" s="2">
        <v>12.170999999999999</v>
      </c>
      <c r="L88" s="2">
        <v>12.196999999999999</v>
      </c>
      <c r="M88" s="2">
        <v>12.542</v>
      </c>
      <c r="N88" s="2">
        <v>12.760999999999999</v>
      </c>
      <c r="O88" s="2">
        <v>13.188000000000001</v>
      </c>
      <c r="P88" s="2">
        <v>13.428000000000001</v>
      </c>
      <c r="Q88" s="2">
        <v>13.601000000000001</v>
      </c>
      <c r="R88" s="2">
        <v>13.808</v>
      </c>
      <c r="S88" s="2">
        <v>13.99</v>
      </c>
      <c r="T88" s="2">
        <v>14.266</v>
      </c>
      <c r="U88" s="2">
        <v>14.602</v>
      </c>
      <c r="V88" s="2">
        <v>15.147</v>
      </c>
      <c r="W88" s="2">
        <v>15.882999999999999</v>
      </c>
      <c r="X88" s="2">
        <v>16.675999999999998</v>
      </c>
      <c r="Y88" s="2">
        <v>17.643999999999998</v>
      </c>
      <c r="Z88" s="2">
        <v>18.86</v>
      </c>
      <c r="AA88" s="2">
        <v>19.864000000000001</v>
      </c>
      <c r="AB88" s="2">
        <v>20.626000000000001</v>
      </c>
      <c r="AC88" s="2">
        <v>21.821000000000002</v>
      </c>
      <c r="AD88" s="2">
        <v>24.02</v>
      </c>
      <c r="AE88" s="2">
        <v>26.027000000000001</v>
      </c>
      <c r="AF88" s="2">
        <v>27.577999999999999</v>
      </c>
      <c r="AG88" s="2">
        <v>29.353000000000002</v>
      </c>
      <c r="AH88" s="2">
        <v>31.504000000000001</v>
      </c>
      <c r="AI88" s="2">
        <v>34.366</v>
      </c>
      <c r="AJ88" s="2">
        <v>37.462000000000003</v>
      </c>
      <c r="AK88" s="2">
        <v>40.500999999999998</v>
      </c>
      <c r="AL88" s="2">
        <v>42.49</v>
      </c>
      <c r="AM88" s="2">
        <v>44.344999999999999</v>
      </c>
      <c r="AN88" s="2">
        <v>46.176000000000002</v>
      </c>
      <c r="AO88" s="2">
        <v>47.924999999999997</v>
      </c>
      <c r="AP88" s="2">
        <v>49.642000000000003</v>
      </c>
      <c r="AQ88" s="2">
        <v>51.616999999999997</v>
      </c>
      <c r="AR88" s="2">
        <v>53.57</v>
      </c>
      <c r="AS88" s="2">
        <v>55.945999999999998</v>
      </c>
      <c r="AT88" s="2">
        <v>58.564</v>
      </c>
      <c r="AU88" s="2">
        <v>60.963000000000001</v>
      </c>
      <c r="AV88" s="2">
        <v>62.328000000000003</v>
      </c>
      <c r="AW88" s="2">
        <v>63.677999999999997</v>
      </c>
      <c r="AX88" s="2">
        <v>64.924000000000007</v>
      </c>
      <c r="AY88" s="2">
        <v>66.448999999999998</v>
      </c>
      <c r="AZ88" s="2">
        <v>68.224999999999994</v>
      </c>
      <c r="BA88" s="2">
        <v>70.022000000000006</v>
      </c>
      <c r="BB88" s="2">
        <v>71.850999999999999</v>
      </c>
      <c r="BC88" s="2">
        <v>74.073999999999998</v>
      </c>
      <c r="BD88" s="2">
        <v>76.302000000000007</v>
      </c>
      <c r="BE88" s="2">
        <v>78.751999999999995</v>
      </c>
      <c r="BF88" s="2">
        <v>80.438999999999993</v>
      </c>
      <c r="BG88" s="2">
        <v>82.167000000000002</v>
      </c>
      <c r="BH88" s="2">
        <v>84.641000000000005</v>
      </c>
      <c r="BI88" s="2">
        <v>87.807000000000002</v>
      </c>
      <c r="BJ88" s="2">
        <v>90.835999999999999</v>
      </c>
      <c r="BK88" s="2">
        <v>94.343000000000004</v>
      </c>
      <c r="BL88" s="2">
        <v>98.046999999999997</v>
      </c>
      <c r="BM88" s="2">
        <v>100</v>
      </c>
      <c r="BN88" s="2">
        <v>100.898</v>
      </c>
      <c r="BO88" s="2">
        <v>102.417</v>
      </c>
      <c r="BP88" s="2">
        <v>105.255</v>
      </c>
      <c r="BQ88" s="2">
        <v>107.345</v>
      </c>
      <c r="BR88" s="2">
        <v>109.877</v>
      </c>
      <c r="BS88" s="45">
        <v>112.648</v>
      </c>
      <c r="BT88" s="40"/>
      <c r="BU88" s="40"/>
    </row>
    <row r="89" spans="1:73" ht="12.75" customHeight="1" x14ac:dyDescent="0.25">
      <c r="A89" s="10" t="s">
        <v>179</v>
      </c>
      <c r="B89" s="8" t="s">
        <v>164</v>
      </c>
      <c r="C89" s="2">
        <v>13.475</v>
      </c>
      <c r="D89" s="2">
        <v>14.260999999999999</v>
      </c>
      <c r="E89" s="2">
        <v>13.907</v>
      </c>
      <c r="F89" s="2">
        <v>13.952999999999999</v>
      </c>
      <c r="G89" s="2">
        <v>14.445</v>
      </c>
      <c r="H89" s="2">
        <v>14.26</v>
      </c>
      <c r="I89" s="2">
        <v>14.273999999999999</v>
      </c>
      <c r="J89" s="2">
        <v>14.231</v>
      </c>
      <c r="K89" s="2">
        <v>14.177</v>
      </c>
      <c r="L89" s="2">
        <v>14.367000000000001</v>
      </c>
      <c r="M89" s="2">
        <v>14.305</v>
      </c>
      <c r="N89" s="2">
        <v>14.241</v>
      </c>
      <c r="O89" s="2">
        <v>14.45</v>
      </c>
      <c r="P89" s="2">
        <v>14.366</v>
      </c>
      <c r="Q89" s="2">
        <v>14.363</v>
      </c>
      <c r="R89" s="2">
        <v>14.356</v>
      </c>
      <c r="S89" s="2">
        <v>14.513</v>
      </c>
      <c r="T89" s="2">
        <v>14.993</v>
      </c>
      <c r="U89" s="2">
        <v>15.505000000000001</v>
      </c>
      <c r="V89" s="2">
        <v>16.161999999999999</v>
      </c>
      <c r="W89" s="2">
        <v>16.821999999999999</v>
      </c>
      <c r="X89" s="2">
        <v>17.77</v>
      </c>
      <c r="Y89" s="2">
        <v>18.771999999999998</v>
      </c>
      <c r="Z89" s="2">
        <v>20.033000000000001</v>
      </c>
      <c r="AA89" s="2">
        <v>21.111000000000001</v>
      </c>
      <c r="AB89" s="2">
        <v>22.015999999999998</v>
      </c>
      <c r="AC89" s="2">
        <v>23.132000000000001</v>
      </c>
      <c r="AD89" s="2">
        <v>24.832999999999998</v>
      </c>
      <c r="AE89" s="2">
        <v>26.814</v>
      </c>
      <c r="AF89" s="2">
        <v>28.106000000000002</v>
      </c>
      <c r="AG89" s="2">
        <v>29.559000000000001</v>
      </c>
      <c r="AH89" s="2">
        <v>31.361000000000001</v>
      </c>
      <c r="AI89" s="2">
        <v>33.634999999999998</v>
      </c>
      <c r="AJ89" s="2">
        <v>35.889000000000003</v>
      </c>
      <c r="AK89" s="2">
        <v>38.335000000000001</v>
      </c>
      <c r="AL89" s="2">
        <v>40.209000000000003</v>
      </c>
      <c r="AM89" s="2">
        <v>42.274000000000001</v>
      </c>
      <c r="AN89" s="2">
        <v>44.383000000000003</v>
      </c>
      <c r="AO89" s="2">
        <v>46.17</v>
      </c>
      <c r="AP89" s="2">
        <v>47.918999999999997</v>
      </c>
      <c r="AQ89" s="2">
        <v>49.74</v>
      </c>
      <c r="AR89" s="2">
        <v>51.776000000000003</v>
      </c>
      <c r="AS89" s="2">
        <v>54.215000000000003</v>
      </c>
      <c r="AT89" s="2">
        <v>57.042000000000002</v>
      </c>
      <c r="AU89" s="2">
        <v>59.683</v>
      </c>
      <c r="AV89" s="2">
        <v>60.973999999999997</v>
      </c>
      <c r="AW89" s="2">
        <v>62.253</v>
      </c>
      <c r="AX89" s="2">
        <v>63.956000000000003</v>
      </c>
      <c r="AY89" s="2">
        <v>65.701999999999998</v>
      </c>
      <c r="AZ89" s="2">
        <v>67.906000000000006</v>
      </c>
      <c r="BA89" s="2">
        <v>69.638000000000005</v>
      </c>
      <c r="BB89" s="2">
        <v>71.433000000000007</v>
      </c>
      <c r="BC89" s="2">
        <v>74.543000000000006</v>
      </c>
      <c r="BD89" s="2">
        <v>77.727999999999994</v>
      </c>
      <c r="BE89" s="2">
        <v>80.156999999999996</v>
      </c>
      <c r="BF89" s="2">
        <v>81.83</v>
      </c>
      <c r="BG89" s="2">
        <v>84.216999999999999</v>
      </c>
      <c r="BH89" s="2">
        <v>86.634</v>
      </c>
      <c r="BI89" s="2">
        <v>89.697000000000003</v>
      </c>
      <c r="BJ89" s="2">
        <v>92.872</v>
      </c>
      <c r="BK89" s="2">
        <v>96.114999999999995</v>
      </c>
      <c r="BL89" s="2">
        <v>98.850999999999999</v>
      </c>
      <c r="BM89" s="2">
        <v>100</v>
      </c>
      <c r="BN89" s="2">
        <v>100.628</v>
      </c>
      <c r="BO89" s="2">
        <v>101.544</v>
      </c>
      <c r="BP89" s="2">
        <v>103.93300000000001</v>
      </c>
      <c r="BQ89" s="2">
        <v>105.669</v>
      </c>
      <c r="BR89" s="2">
        <v>107.64100000000001</v>
      </c>
      <c r="BS89" s="45">
        <v>110.11799999999999</v>
      </c>
      <c r="BT89" s="40"/>
      <c r="BU89" s="40"/>
    </row>
    <row r="90" spans="1:73" ht="12.75" customHeight="1" x14ac:dyDescent="0.25">
      <c r="A90" s="10" t="s">
        <v>181</v>
      </c>
      <c r="B90" s="10" t="s">
        <v>166</v>
      </c>
      <c r="C90" s="2" t="s">
        <v>281</v>
      </c>
      <c r="D90" s="2" t="s">
        <v>281</v>
      </c>
      <c r="E90" s="2" t="s">
        <v>281</v>
      </c>
      <c r="F90" s="2" t="s">
        <v>281</v>
      </c>
      <c r="G90" s="2" t="s">
        <v>281</v>
      </c>
      <c r="H90" s="2" t="s">
        <v>281</v>
      </c>
      <c r="I90" s="2" t="s">
        <v>281</v>
      </c>
      <c r="J90" s="2" t="s">
        <v>281</v>
      </c>
      <c r="K90" s="2" t="s">
        <v>281</v>
      </c>
      <c r="L90" s="2" t="s">
        <v>281</v>
      </c>
      <c r="M90" s="2" t="s">
        <v>281</v>
      </c>
      <c r="N90" s="2" t="s">
        <v>281</v>
      </c>
      <c r="O90" s="2" t="s">
        <v>281</v>
      </c>
      <c r="P90" s="2" t="s">
        <v>281</v>
      </c>
      <c r="Q90" s="2" t="s">
        <v>281</v>
      </c>
      <c r="R90" s="2" t="s">
        <v>281</v>
      </c>
      <c r="S90" s="2">
        <v>13.061999999999999</v>
      </c>
      <c r="T90" s="2">
        <v>13.516999999999999</v>
      </c>
      <c r="U90" s="2">
        <v>13.997999999999999</v>
      </c>
      <c r="V90" s="2">
        <v>14.619</v>
      </c>
      <c r="W90" s="2">
        <v>15.218999999999999</v>
      </c>
      <c r="X90" s="2">
        <v>16.218</v>
      </c>
      <c r="Y90" s="2">
        <v>17.257999999999999</v>
      </c>
      <c r="Z90" s="2">
        <v>18.484999999999999</v>
      </c>
      <c r="AA90" s="2">
        <v>19.466000000000001</v>
      </c>
      <c r="AB90" s="2">
        <v>20.164999999999999</v>
      </c>
      <c r="AC90" s="2">
        <v>21.093</v>
      </c>
      <c r="AD90" s="2">
        <v>22.396000000000001</v>
      </c>
      <c r="AE90" s="2">
        <v>24.178000000000001</v>
      </c>
      <c r="AF90" s="2">
        <v>25.114999999999998</v>
      </c>
      <c r="AG90" s="2">
        <v>26.172999999999998</v>
      </c>
      <c r="AH90" s="2">
        <v>27.701000000000001</v>
      </c>
      <c r="AI90" s="2">
        <v>29.713000000000001</v>
      </c>
      <c r="AJ90" s="2">
        <v>31.167999999999999</v>
      </c>
      <c r="AK90" s="2">
        <v>33.218000000000004</v>
      </c>
      <c r="AL90" s="2">
        <v>34.930999999999997</v>
      </c>
      <c r="AM90" s="2">
        <v>37.21</v>
      </c>
      <c r="AN90" s="2">
        <v>39.593000000000004</v>
      </c>
      <c r="AO90" s="2">
        <v>41.378</v>
      </c>
      <c r="AP90" s="2">
        <v>43.033000000000001</v>
      </c>
      <c r="AQ90" s="2">
        <v>44.808</v>
      </c>
      <c r="AR90" s="2">
        <v>47.295000000000002</v>
      </c>
      <c r="AS90" s="2">
        <v>49.868000000000002</v>
      </c>
      <c r="AT90" s="2">
        <v>52.692</v>
      </c>
      <c r="AU90" s="2">
        <v>55.429000000000002</v>
      </c>
      <c r="AV90" s="2">
        <v>56.338999999999999</v>
      </c>
      <c r="AW90" s="2">
        <v>57.204999999999998</v>
      </c>
      <c r="AX90" s="2">
        <v>59.133000000000003</v>
      </c>
      <c r="AY90" s="2">
        <v>61.027999999999999</v>
      </c>
      <c r="AZ90" s="2">
        <v>63.512999999999998</v>
      </c>
      <c r="BA90" s="2">
        <v>65.263000000000005</v>
      </c>
      <c r="BB90" s="2">
        <v>66.974999999999994</v>
      </c>
      <c r="BC90" s="2">
        <v>70.798000000000002</v>
      </c>
      <c r="BD90" s="2">
        <v>74.486999999999995</v>
      </c>
      <c r="BE90" s="2">
        <v>77.286000000000001</v>
      </c>
      <c r="BF90" s="2">
        <v>79.09</v>
      </c>
      <c r="BG90" s="2">
        <v>81.515000000000001</v>
      </c>
      <c r="BH90" s="2">
        <v>84.506</v>
      </c>
      <c r="BI90" s="2">
        <v>88.375</v>
      </c>
      <c r="BJ90" s="2">
        <v>91.641999999999996</v>
      </c>
      <c r="BK90" s="2">
        <v>95.244</v>
      </c>
      <c r="BL90" s="2">
        <v>98.412999999999997</v>
      </c>
      <c r="BM90" s="2">
        <v>100</v>
      </c>
      <c r="BN90" s="2">
        <v>101.066</v>
      </c>
      <c r="BO90" s="2">
        <v>101.869</v>
      </c>
      <c r="BP90" s="2">
        <v>104.143</v>
      </c>
      <c r="BQ90" s="2">
        <v>105.91200000000001</v>
      </c>
      <c r="BR90" s="2">
        <v>108.14</v>
      </c>
      <c r="BS90" s="45" t="s">
        <v>540</v>
      </c>
      <c r="BT90" s="40"/>
      <c r="BU90" s="40"/>
    </row>
    <row r="91" spans="1:73" ht="12.75" customHeight="1" x14ac:dyDescent="0.25">
      <c r="A91" s="10" t="s">
        <v>183</v>
      </c>
      <c r="B91" s="10" t="s">
        <v>168</v>
      </c>
      <c r="C91" s="2" t="s">
        <v>281</v>
      </c>
      <c r="D91" s="2" t="s">
        <v>281</v>
      </c>
      <c r="E91" s="2" t="s">
        <v>281</v>
      </c>
      <c r="F91" s="2" t="s">
        <v>281</v>
      </c>
      <c r="G91" s="2" t="s">
        <v>281</v>
      </c>
      <c r="H91" s="2" t="s">
        <v>281</v>
      </c>
      <c r="I91" s="2" t="s">
        <v>281</v>
      </c>
      <c r="J91" s="2" t="s">
        <v>281</v>
      </c>
      <c r="K91" s="2" t="s">
        <v>281</v>
      </c>
      <c r="L91" s="2" t="s">
        <v>281</v>
      </c>
      <c r="M91" s="2" t="s">
        <v>281</v>
      </c>
      <c r="N91" s="2" t="s">
        <v>281</v>
      </c>
      <c r="O91" s="2" t="s">
        <v>281</v>
      </c>
      <c r="P91" s="2" t="s">
        <v>281</v>
      </c>
      <c r="Q91" s="2" t="s">
        <v>281</v>
      </c>
      <c r="R91" s="2" t="s">
        <v>281</v>
      </c>
      <c r="S91" s="2">
        <v>16.097999999999999</v>
      </c>
      <c r="T91" s="2">
        <v>16.603000000000002</v>
      </c>
      <c r="U91" s="2">
        <v>17.146999999999998</v>
      </c>
      <c r="V91" s="2">
        <v>17.838000000000001</v>
      </c>
      <c r="W91" s="2">
        <v>18.562999999999999</v>
      </c>
      <c r="X91" s="2">
        <v>19.427</v>
      </c>
      <c r="Y91" s="2">
        <v>20.356999999999999</v>
      </c>
      <c r="Z91" s="2">
        <v>21.637</v>
      </c>
      <c r="AA91" s="2">
        <v>22.818999999999999</v>
      </c>
      <c r="AB91" s="2">
        <v>23.978000000000002</v>
      </c>
      <c r="AC91" s="2">
        <v>25.317</v>
      </c>
      <c r="AD91" s="2">
        <v>27.492999999999999</v>
      </c>
      <c r="AE91" s="2">
        <v>29.693999999999999</v>
      </c>
      <c r="AF91" s="2">
        <v>31.395</v>
      </c>
      <c r="AG91" s="2">
        <v>33.296999999999997</v>
      </c>
      <c r="AH91" s="2">
        <v>35.405000000000001</v>
      </c>
      <c r="AI91" s="2">
        <v>37.966999999999999</v>
      </c>
      <c r="AJ91" s="2">
        <v>41.174999999999997</v>
      </c>
      <c r="AK91" s="2">
        <v>44.075000000000003</v>
      </c>
      <c r="AL91" s="2">
        <v>46.118000000000002</v>
      </c>
      <c r="AM91" s="2">
        <v>47.899000000000001</v>
      </c>
      <c r="AN91" s="2">
        <v>49.667000000000002</v>
      </c>
      <c r="AO91" s="2">
        <v>51.448</v>
      </c>
      <c r="AP91" s="2">
        <v>53.3</v>
      </c>
      <c r="AQ91" s="2">
        <v>55.171999999999997</v>
      </c>
      <c r="AR91" s="2">
        <v>56.741</v>
      </c>
      <c r="AS91" s="2">
        <v>59.075000000000003</v>
      </c>
      <c r="AT91" s="2">
        <v>61.938000000000002</v>
      </c>
      <c r="AU91" s="2">
        <v>64.506</v>
      </c>
      <c r="AV91" s="2">
        <v>66.188000000000002</v>
      </c>
      <c r="AW91" s="2">
        <v>67.893000000000001</v>
      </c>
      <c r="AX91" s="2">
        <v>69.375</v>
      </c>
      <c r="AY91" s="2">
        <v>70.983000000000004</v>
      </c>
      <c r="AZ91" s="2">
        <v>72.924000000000007</v>
      </c>
      <c r="BA91" s="2">
        <v>74.653999999999996</v>
      </c>
      <c r="BB91" s="2">
        <v>76.549000000000007</v>
      </c>
      <c r="BC91" s="2">
        <v>78.918000000000006</v>
      </c>
      <c r="BD91" s="2">
        <v>81.570999999999998</v>
      </c>
      <c r="BE91" s="2">
        <v>83.576999999999998</v>
      </c>
      <c r="BF91" s="2">
        <v>85.084000000000003</v>
      </c>
      <c r="BG91" s="2">
        <v>87.412999999999997</v>
      </c>
      <c r="BH91" s="2">
        <v>89.117000000000004</v>
      </c>
      <c r="BI91" s="2">
        <v>91.227000000000004</v>
      </c>
      <c r="BJ91" s="2">
        <v>94.295000000000002</v>
      </c>
      <c r="BK91" s="2">
        <v>97.126999999999995</v>
      </c>
      <c r="BL91" s="2">
        <v>99.364999999999995</v>
      </c>
      <c r="BM91" s="2">
        <v>100</v>
      </c>
      <c r="BN91" s="2">
        <v>100.114</v>
      </c>
      <c r="BO91" s="2">
        <v>101.15900000000001</v>
      </c>
      <c r="BP91" s="2">
        <v>103.68</v>
      </c>
      <c r="BQ91" s="2">
        <v>105.378</v>
      </c>
      <c r="BR91" s="2">
        <v>107.063</v>
      </c>
      <c r="BS91" s="45" t="s">
        <v>541</v>
      </c>
      <c r="BT91" s="40"/>
      <c r="BU91" s="40"/>
    </row>
    <row r="92" spans="1:73" ht="12.75" customHeight="1" x14ac:dyDescent="0.25">
      <c r="A92" s="10" t="s">
        <v>185</v>
      </c>
      <c r="B92" s="8" t="s">
        <v>170</v>
      </c>
      <c r="C92" s="2">
        <v>9.5779999999999994</v>
      </c>
      <c r="D92" s="2">
        <v>10.231</v>
      </c>
      <c r="E92" s="2">
        <v>10.295999999999999</v>
      </c>
      <c r="F92" s="2">
        <v>10.374000000000001</v>
      </c>
      <c r="G92" s="2">
        <v>10.608000000000001</v>
      </c>
      <c r="H92" s="2">
        <v>11.067</v>
      </c>
      <c r="I92" s="2">
        <v>11.298</v>
      </c>
      <c r="J92" s="2">
        <v>11.696</v>
      </c>
      <c r="K92" s="2">
        <v>11.818</v>
      </c>
      <c r="L92" s="2">
        <v>11.818</v>
      </c>
      <c r="M92" s="2">
        <v>12.226000000000001</v>
      </c>
      <c r="N92" s="2">
        <v>12.488</v>
      </c>
      <c r="O92" s="2">
        <v>12.95</v>
      </c>
      <c r="P92" s="2">
        <v>13.249000000000001</v>
      </c>
      <c r="Q92" s="2">
        <v>13.457000000000001</v>
      </c>
      <c r="R92" s="2">
        <v>13.71</v>
      </c>
      <c r="S92" s="2">
        <v>13.898</v>
      </c>
      <c r="T92" s="2">
        <v>14.128</v>
      </c>
      <c r="U92" s="2">
        <v>14.427</v>
      </c>
      <c r="V92" s="2">
        <v>14.949</v>
      </c>
      <c r="W92" s="2">
        <v>15.701000000000001</v>
      </c>
      <c r="X92" s="2">
        <v>16.463999999999999</v>
      </c>
      <c r="Y92" s="2">
        <v>17.425999999999998</v>
      </c>
      <c r="Z92" s="2">
        <v>18.632999999999999</v>
      </c>
      <c r="AA92" s="2">
        <v>19.623000000000001</v>
      </c>
      <c r="AB92" s="2">
        <v>20.356999999999999</v>
      </c>
      <c r="AC92" s="2">
        <v>21.567</v>
      </c>
      <c r="AD92" s="2">
        <v>23.867999999999999</v>
      </c>
      <c r="AE92" s="2">
        <v>25.881</v>
      </c>
      <c r="AF92" s="2">
        <v>27.488</v>
      </c>
      <c r="AG92" s="2">
        <v>29.335999999999999</v>
      </c>
      <c r="AH92" s="2">
        <v>31.567</v>
      </c>
      <c r="AI92" s="2">
        <v>34.558999999999997</v>
      </c>
      <c r="AJ92" s="2">
        <v>37.843000000000004</v>
      </c>
      <c r="AK92" s="2">
        <v>41.02</v>
      </c>
      <c r="AL92" s="2">
        <v>43.036000000000001</v>
      </c>
      <c r="AM92" s="2">
        <v>44.841000000000001</v>
      </c>
      <c r="AN92" s="2">
        <v>46.606999999999999</v>
      </c>
      <c r="AO92" s="2">
        <v>48.347000000000001</v>
      </c>
      <c r="AP92" s="2">
        <v>50.057000000000002</v>
      </c>
      <c r="AQ92" s="2">
        <v>52.067999999999998</v>
      </c>
      <c r="AR92" s="2">
        <v>54.003999999999998</v>
      </c>
      <c r="AS92" s="2">
        <v>56.366999999999997</v>
      </c>
      <c r="AT92" s="2">
        <v>58.936999999999998</v>
      </c>
      <c r="AU92" s="2">
        <v>61.277999999999999</v>
      </c>
      <c r="AV92" s="2">
        <v>62.661000000000001</v>
      </c>
      <c r="AW92" s="2">
        <v>64.03</v>
      </c>
      <c r="AX92" s="2">
        <v>65.150999999999996</v>
      </c>
      <c r="AY92" s="2">
        <v>66.611000000000004</v>
      </c>
      <c r="AZ92" s="2">
        <v>68.257999999999996</v>
      </c>
      <c r="BA92" s="2">
        <v>70.072999999999993</v>
      </c>
      <c r="BB92" s="2">
        <v>71.91</v>
      </c>
      <c r="BC92" s="2">
        <v>73.867999999999995</v>
      </c>
      <c r="BD92" s="2">
        <v>75.814999999999998</v>
      </c>
      <c r="BE92" s="2">
        <v>78.269000000000005</v>
      </c>
      <c r="BF92" s="2">
        <v>79.957999999999998</v>
      </c>
      <c r="BG92" s="2">
        <v>81.488</v>
      </c>
      <c r="BH92" s="2">
        <v>83.977999999999994</v>
      </c>
      <c r="BI92" s="2">
        <v>87.173000000000002</v>
      </c>
      <c r="BJ92" s="2">
        <v>90.155000000000001</v>
      </c>
      <c r="BK92" s="2">
        <v>93.745999999999995</v>
      </c>
      <c r="BL92" s="2">
        <v>97.772000000000006</v>
      </c>
      <c r="BM92" s="2">
        <v>100</v>
      </c>
      <c r="BN92" s="2">
        <v>100.991</v>
      </c>
      <c r="BO92" s="2">
        <v>102.71599999999999</v>
      </c>
      <c r="BP92" s="2">
        <v>105.70699999999999</v>
      </c>
      <c r="BQ92" s="2">
        <v>107.917</v>
      </c>
      <c r="BR92" s="2">
        <v>110.639</v>
      </c>
      <c r="BS92" s="45">
        <v>113.511</v>
      </c>
      <c r="BT92" s="40"/>
      <c r="BU92" s="40"/>
    </row>
    <row r="93" spans="1:73" ht="12.75" customHeight="1" x14ac:dyDescent="0.25">
      <c r="A93" s="10" t="s">
        <v>187</v>
      </c>
      <c r="B93" s="10" t="s">
        <v>172</v>
      </c>
      <c r="C93" s="2">
        <v>9.9610000000000003</v>
      </c>
      <c r="D93" s="2">
        <v>10.523999999999999</v>
      </c>
      <c r="E93" s="2">
        <v>10.773</v>
      </c>
      <c r="F93" s="2">
        <v>11.054</v>
      </c>
      <c r="G93" s="2">
        <v>11.702</v>
      </c>
      <c r="H93" s="2">
        <v>12.234</v>
      </c>
      <c r="I93" s="2">
        <v>12.721</v>
      </c>
      <c r="J93" s="2">
        <v>13.21</v>
      </c>
      <c r="K93" s="2">
        <v>13.601000000000001</v>
      </c>
      <c r="L93" s="2">
        <v>14.146000000000001</v>
      </c>
      <c r="M93" s="2">
        <v>14.670999999999999</v>
      </c>
      <c r="N93" s="2">
        <v>14.987</v>
      </c>
      <c r="O93" s="2">
        <v>15.478</v>
      </c>
      <c r="P93" s="2">
        <v>15.788</v>
      </c>
      <c r="Q93" s="2">
        <v>15.97</v>
      </c>
      <c r="R93" s="2">
        <v>15.978</v>
      </c>
      <c r="S93" s="2">
        <v>16.001999999999999</v>
      </c>
      <c r="T93" s="2">
        <v>16.256</v>
      </c>
      <c r="U93" s="2">
        <v>16.646999999999998</v>
      </c>
      <c r="V93" s="2">
        <v>17.045999999999999</v>
      </c>
      <c r="W93" s="2">
        <v>17.864999999999998</v>
      </c>
      <c r="X93" s="2">
        <v>18.663</v>
      </c>
      <c r="Y93" s="2">
        <v>19.728999999999999</v>
      </c>
      <c r="Z93" s="2">
        <v>21.033999999999999</v>
      </c>
      <c r="AA93" s="2">
        <v>22.042999999999999</v>
      </c>
      <c r="AB93" s="2">
        <v>22.748999999999999</v>
      </c>
      <c r="AC93" s="2">
        <v>23.721</v>
      </c>
      <c r="AD93" s="2">
        <v>25.622</v>
      </c>
      <c r="AE93" s="2">
        <v>27.535</v>
      </c>
      <c r="AF93" s="2">
        <v>28.971</v>
      </c>
      <c r="AG93" s="2">
        <v>30.553999999999998</v>
      </c>
      <c r="AH93" s="2">
        <v>32.457000000000001</v>
      </c>
      <c r="AI93" s="2">
        <v>34.978999999999999</v>
      </c>
      <c r="AJ93" s="2">
        <v>38.008000000000003</v>
      </c>
      <c r="AK93" s="2">
        <v>40.976999999999997</v>
      </c>
      <c r="AL93" s="2">
        <v>42.987000000000002</v>
      </c>
      <c r="AM93" s="2">
        <v>44.738999999999997</v>
      </c>
      <c r="AN93" s="2">
        <v>46.587000000000003</v>
      </c>
      <c r="AO93" s="2">
        <v>48.338999999999999</v>
      </c>
      <c r="AP93" s="2">
        <v>50.081000000000003</v>
      </c>
      <c r="AQ93" s="2">
        <v>51.975999999999999</v>
      </c>
      <c r="AR93" s="2">
        <v>53.926000000000002</v>
      </c>
      <c r="AS93" s="2">
        <v>56.23</v>
      </c>
      <c r="AT93" s="2">
        <v>58.99</v>
      </c>
      <c r="AU93" s="2">
        <v>61.618000000000002</v>
      </c>
      <c r="AV93" s="2">
        <v>63.381999999999998</v>
      </c>
      <c r="AW93" s="2">
        <v>65.168000000000006</v>
      </c>
      <c r="AX93" s="2">
        <v>66.414000000000001</v>
      </c>
      <c r="AY93" s="2">
        <v>67.972999999999999</v>
      </c>
      <c r="AZ93" s="2">
        <v>69.923000000000002</v>
      </c>
      <c r="BA93" s="2">
        <v>71.941999999999993</v>
      </c>
      <c r="BB93" s="2">
        <v>74.322999999999993</v>
      </c>
      <c r="BC93" s="2">
        <v>76.954999999999998</v>
      </c>
      <c r="BD93" s="2">
        <v>79.233000000000004</v>
      </c>
      <c r="BE93" s="2">
        <v>82.206000000000003</v>
      </c>
      <c r="BF93" s="2">
        <v>82.808999999999997</v>
      </c>
      <c r="BG93" s="2">
        <v>83.834000000000003</v>
      </c>
      <c r="BH93" s="2">
        <v>86.128</v>
      </c>
      <c r="BI93" s="2">
        <v>90.477999999999994</v>
      </c>
      <c r="BJ93" s="2">
        <v>93.924999999999997</v>
      </c>
      <c r="BK93" s="2">
        <v>98.263000000000005</v>
      </c>
      <c r="BL93" s="2">
        <v>101.61</v>
      </c>
      <c r="BM93" s="2">
        <v>100</v>
      </c>
      <c r="BN93" s="2">
        <v>100.074</v>
      </c>
      <c r="BO93" s="2">
        <v>102.22799999999999</v>
      </c>
      <c r="BP93" s="2">
        <v>104.989</v>
      </c>
      <c r="BQ93" s="2">
        <v>107.083</v>
      </c>
      <c r="BR93" s="2">
        <v>110.44499999999999</v>
      </c>
      <c r="BS93" s="45" t="s">
        <v>542</v>
      </c>
      <c r="BT93" s="40"/>
      <c r="BU93" s="40"/>
    </row>
    <row r="94" spans="1:73" ht="12.75" customHeight="1" x14ac:dyDescent="0.25">
      <c r="A94" s="10" t="s">
        <v>188</v>
      </c>
      <c r="B94" s="10" t="s">
        <v>174</v>
      </c>
      <c r="C94" s="2">
        <v>9.3979999999999997</v>
      </c>
      <c r="D94" s="2">
        <v>10.061</v>
      </c>
      <c r="E94" s="2">
        <v>10.090999999999999</v>
      </c>
      <c r="F94" s="2">
        <v>10.132</v>
      </c>
      <c r="G94" s="2">
        <v>10.292</v>
      </c>
      <c r="H94" s="2">
        <v>10.733000000000001</v>
      </c>
      <c r="I94" s="2">
        <v>10.92</v>
      </c>
      <c r="J94" s="2">
        <v>11.298</v>
      </c>
      <c r="K94" s="2">
        <v>11.374000000000001</v>
      </c>
      <c r="L94" s="2">
        <v>11.287000000000001</v>
      </c>
      <c r="M94" s="2">
        <v>11.670999999999999</v>
      </c>
      <c r="N94" s="2">
        <v>11.920999999999999</v>
      </c>
      <c r="O94" s="2">
        <v>12.372999999999999</v>
      </c>
      <c r="P94" s="2">
        <v>12.666</v>
      </c>
      <c r="Q94" s="2">
        <v>12.875999999999999</v>
      </c>
      <c r="R94" s="2">
        <v>13.167</v>
      </c>
      <c r="S94" s="2">
        <v>13.382</v>
      </c>
      <c r="T94" s="2">
        <v>13.605</v>
      </c>
      <c r="U94" s="2">
        <v>13.884</v>
      </c>
      <c r="V94" s="2">
        <v>14.43</v>
      </c>
      <c r="W94" s="2">
        <v>15.164999999999999</v>
      </c>
      <c r="X94" s="2">
        <v>15.919</v>
      </c>
      <c r="Y94" s="2">
        <v>16.855</v>
      </c>
      <c r="Z94" s="2">
        <v>18.036999999999999</v>
      </c>
      <c r="AA94" s="2">
        <v>19.02</v>
      </c>
      <c r="AB94" s="2">
        <v>19.759</v>
      </c>
      <c r="AC94" s="2">
        <v>21.027000000000001</v>
      </c>
      <c r="AD94" s="2">
        <v>23.423999999999999</v>
      </c>
      <c r="AE94" s="2">
        <v>25.46</v>
      </c>
      <c r="AF94" s="2">
        <v>27.109000000000002</v>
      </c>
      <c r="AG94" s="2">
        <v>29.023</v>
      </c>
      <c r="AH94" s="2">
        <v>31.337</v>
      </c>
      <c r="AI94" s="2">
        <v>34.454000000000001</v>
      </c>
      <c r="AJ94" s="2">
        <v>37.808999999999997</v>
      </c>
      <c r="AK94" s="2">
        <v>41.046999999999997</v>
      </c>
      <c r="AL94" s="2">
        <v>43.066000000000003</v>
      </c>
      <c r="AM94" s="2">
        <v>44.887999999999998</v>
      </c>
      <c r="AN94" s="2">
        <v>46.63</v>
      </c>
      <c r="AO94" s="2">
        <v>48.366999999999997</v>
      </c>
      <c r="AP94" s="2">
        <v>50.067</v>
      </c>
      <c r="AQ94" s="2">
        <v>52.118000000000002</v>
      </c>
      <c r="AR94" s="2">
        <v>54.05</v>
      </c>
      <c r="AS94" s="2">
        <v>56.433999999999997</v>
      </c>
      <c r="AT94" s="2">
        <v>58.941000000000003</v>
      </c>
      <c r="AU94" s="2">
        <v>61.189</v>
      </c>
      <c r="AV94" s="2">
        <v>62.445999999999998</v>
      </c>
      <c r="AW94" s="2">
        <v>63.674999999999997</v>
      </c>
      <c r="AX94" s="2">
        <v>64.754000000000005</v>
      </c>
      <c r="AY94" s="2">
        <v>66.180999999999997</v>
      </c>
      <c r="AZ94" s="2">
        <v>67.721999999999994</v>
      </c>
      <c r="BA94" s="2">
        <v>69.465999999999994</v>
      </c>
      <c r="BB94" s="2">
        <v>71.102000000000004</v>
      </c>
      <c r="BC94" s="2">
        <v>72.811000000000007</v>
      </c>
      <c r="BD94" s="2">
        <v>74.634</v>
      </c>
      <c r="BE94" s="2">
        <v>76.896000000000001</v>
      </c>
      <c r="BF94" s="2">
        <v>78.974000000000004</v>
      </c>
      <c r="BG94" s="2">
        <v>80.685000000000002</v>
      </c>
      <c r="BH94" s="2">
        <v>83.247</v>
      </c>
      <c r="BI94" s="2">
        <v>86.022000000000006</v>
      </c>
      <c r="BJ94" s="2">
        <v>88.837000000000003</v>
      </c>
      <c r="BK94" s="2">
        <v>92.16</v>
      </c>
      <c r="BL94" s="2">
        <v>96.43</v>
      </c>
      <c r="BM94" s="2">
        <v>100</v>
      </c>
      <c r="BN94" s="2">
        <v>101.30200000000001</v>
      </c>
      <c r="BO94" s="2">
        <v>102.883</v>
      </c>
      <c r="BP94" s="2">
        <v>105.95099999999999</v>
      </c>
      <c r="BQ94" s="2">
        <v>108.20099999999999</v>
      </c>
      <c r="BR94" s="2">
        <v>110.70399999999999</v>
      </c>
      <c r="BS94" s="45" t="s">
        <v>543</v>
      </c>
      <c r="BT94" s="40"/>
      <c r="BU94" s="40"/>
    </row>
    <row r="95" spans="1:73" ht="12.75" customHeight="1" x14ac:dyDescent="0.25">
      <c r="A95" s="10" t="s">
        <v>189</v>
      </c>
      <c r="B95" s="8" t="s">
        <v>176</v>
      </c>
      <c r="C95" s="2">
        <v>10.222</v>
      </c>
      <c r="D95" s="2">
        <v>10.808</v>
      </c>
      <c r="E95" s="2">
        <v>10.917999999999999</v>
      </c>
      <c r="F95" s="2">
        <v>11.053000000000001</v>
      </c>
      <c r="G95" s="2">
        <v>11.96</v>
      </c>
      <c r="H95" s="2">
        <v>12.409000000000001</v>
      </c>
      <c r="I95" s="2">
        <v>12.779</v>
      </c>
      <c r="J95" s="2">
        <v>13.11</v>
      </c>
      <c r="K95" s="2">
        <v>13.279</v>
      </c>
      <c r="L95" s="2">
        <v>13.85</v>
      </c>
      <c r="M95" s="2">
        <v>14.317</v>
      </c>
      <c r="N95" s="2">
        <v>14.596</v>
      </c>
      <c r="O95" s="2">
        <v>14.845000000000001</v>
      </c>
      <c r="P95" s="2">
        <v>15.016</v>
      </c>
      <c r="Q95" s="2">
        <v>15.212</v>
      </c>
      <c r="R95" s="2">
        <v>15.321999999999999</v>
      </c>
      <c r="S95" s="2">
        <v>15.593999999999999</v>
      </c>
      <c r="T95" s="2">
        <v>16.076000000000001</v>
      </c>
      <c r="U95" s="2">
        <v>16.414999999999999</v>
      </c>
      <c r="V95" s="2">
        <v>16.942</v>
      </c>
      <c r="W95" s="2">
        <v>17.474</v>
      </c>
      <c r="X95" s="2">
        <v>18.131</v>
      </c>
      <c r="Y95" s="2">
        <v>19.129000000000001</v>
      </c>
      <c r="Z95" s="2">
        <v>19.98</v>
      </c>
      <c r="AA95" s="2">
        <v>20.677</v>
      </c>
      <c r="AB95" s="2">
        <v>21.257000000000001</v>
      </c>
      <c r="AC95" s="2">
        <v>22.491</v>
      </c>
      <c r="AD95" s="2">
        <v>24.773</v>
      </c>
      <c r="AE95" s="2">
        <v>26.943999999999999</v>
      </c>
      <c r="AF95" s="2">
        <v>28.606999999999999</v>
      </c>
      <c r="AG95" s="2">
        <v>30.42</v>
      </c>
      <c r="AH95" s="2">
        <v>32.604999999999997</v>
      </c>
      <c r="AI95" s="2">
        <v>35.456000000000003</v>
      </c>
      <c r="AJ95" s="2">
        <v>39.15</v>
      </c>
      <c r="AK95" s="2">
        <v>42.408999999999999</v>
      </c>
      <c r="AL95" s="2">
        <v>44.741</v>
      </c>
      <c r="AM95" s="2">
        <v>46.658999999999999</v>
      </c>
      <c r="AN95" s="2">
        <v>48.412999999999997</v>
      </c>
      <c r="AO95" s="2">
        <v>49.914999999999999</v>
      </c>
      <c r="AP95" s="2">
        <v>50.893000000000001</v>
      </c>
      <c r="AQ95" s="2">
        <v>53.207999999999998</v>
      </c>
      <c r="AR95" s="2">
        <v>54.975000000000001</v>
      </c>
      <c r="AS95" s="2">
        <v>56.734999999999999</v>
      </c>
      <c r="AT95" s="2">
        <v>58.704000000000001</v>
      </c>
      <c r="AU95" s="2">
        <v>60.502000000000002</v>
      </c>
      <c r="AV95" s="2">
        <v>61.866</v>
      </c>
      <c r="AW95" s="2">
        <v>63.545999999999999</v>
      </c>
      <c r="AX95" s="2">
        <v>65.075000000000003</v>
      </c>
      <c r="AY95" s="2">
        <v>66.7</v>
      </c>
      <c r="AZ95" s="2">
        <v>67.75</v>
      </c>
      <c r="BA95" s="2">
        <v>68.680999999999997</v>
      </c>
      <c r="BB95" s="2">
        <v>70.346999999999994</v>
      </c>
      <c r="BC95" s="2">
        <v>72.334000000000003</v>
      </c>
      <c r="BD95" s="2">
        <v>74.950999999999993</v>
      </c>
      <c r="BE95" s="2">
        <v>77.81</v>
      </c>
      <c r="BF95" s="2">
        <v>80.099999999999994</v>
      </c>
      <c r="BG95" s="2">
        <v>82.138999999999996</v>
      </c>
      <c r="BH95" s="2">
        <v>84.561999999999998</v>
      </c>
      <c r="BI95" s="2">
        <v>87.671999999999997</v>
      </c>
      <c r="BJ95" s="2">
        <v>90.965000000000003</v>
      </c>
      <c r="BK95" s="2">
        <v>94.132000000000005</v>
      </c>
      <c r="BL95" s="2">
        <v>97.567999999999998</v>
      </c>
      <c r="BM95" s="2">
        <v>100</v>
      </c>
      <c r="BN95" s="2">
        <v>102.15900000000001</v>
      </c>
      <c r="BO95" s="2">
        <v>104.517</v>
      </c>
      <c r="BP95" s="2">
        <v>106.86799999999999</v>
      </c>
      <c r="BQ95" s="2">
        <v>109.509</v>
      </c>
      <c r="BR95" s="2">
        <v>111.93300000000001</v>
      </c>
      <c r="BS95" s="45">
        <v>114.24299999999999</v>
      </c>
      <c r="BT95" s="40"/>
      <c r="BU95" s="40"/>
    </row>
    <row r="96" spans="1:73" ht="12.75" customHeight="1" x14ac:dyDescent="0.25">
      <c r="A96" s="10" t="s">
        <v>191</v>
      </c>
      <c r="B96" s="8" t="s">
        <v>178</v>
      </c>
      <c r="C96" s="2">
        <v>6.9390000000000001</v>
      </c>
      <c r="D96" s="2">
        <v>7.173</v>
      </c>
      <c r="E96" s="2">
        <v>7.399</v>
      </c>
      <c r="F96" s="2">
        <v>7.5119999999999996</v>
      </c>
      <c r="G96" s="2">
        <v>7.86</v>
      </c>
      <c r="H96" s="2">
        <v>8.0380000000000003</v>
      </c>
      <c r="I96" s="2">
        <v>8.2089999999999996</v>
      </c>
      <c r="J96" s="2">
        <v>8.4499999999999993</v>
      </c>
      <c r="K96" s="2">
        <v>8.8379999999999992</v>
      </c>
      <c r="L96" s="2">
        <v>9.2119999999999997</v>
      </c>
      <c r="M96" s="2">
        <v>9.6059999999999999</v>
      </c>
      <c r="N96" s="2">
        <v>10.010999999999999</v>
      </c>
      <c r="O96" s="2">
        <v>10.175000000000001</v>
      </c>
      <c r="P96" s="2">
        <v>10.378</v>
      </c>
      <c r="Q96" s="2">
        <v>10.617000000000001</v>
      </c>
      <c r="R96" s="2">
        <v>10.829000000000001</v>
      </c>
      <c r="S96" s="2">
        <v>11.148</v>
      </c>
      <c r="T96" s="2">
        <v>11.509</v>
      </c>
      <c r="U96" s="2">
        <v>11.856999999999999</v>
      </c>
      <c r="V96" s="2">
        <v>12.348000000000001</v>
      </c>
      <c r="W96" s="2">
        <v>12.807</v>
      </c>
      <c r="X96" s="2">
        <v>13.553000000000001</v>
      </c>
      <c r="Y96" s="2">
        <v>14.343</v>
      </c>
      <c r="Z96" s="2">
        <v>15.494999999999999</v>
      </c>
      <c r="AA96" s="2">
        <v>16.742000000000001</v>
      </c>
      <c r="AB96" s="2">
        <v>17.899000000000001</v>
      </c>
      <c r="AC96" s="2">
        <v>19.045999999999999</v>
      </c>
      <c r="AD96" s="2">
        <v>20.777999999999999</v>
      </c>
      <c r="AE96" s="2">
        <v>22.686</v>
      </c>
      <c r="AF96" s="2">
        <v>24.186</v>
      </c>
      <c r="AG96" s="2">
        <v>25.783000000000001</v>
      </c>
      <c r="AH96" s="2">
        <v>27.542000000000002</v>
      </c>
      <c r="AI96" s="2">
        <v>29.803000000000001</v>
      </c>
      <c r="AJ96" s="2">
        <v>32.909999999999997</v>
      </c>
      <c r="AK96" s="2">
        <v>36.308</v>
      </c>
      <c r="AL96" s="2">
        <v>38.880000000000003</v>
      </c>
      <c r="AM96" s="2">
        <v>40.661999999999999</v>
      </c>
      <c r="AN96" s="2">
        <v>42.578000000000003</v>
      </c>
      <c r="AO96" s="2">
        <v>44.284999999999997</v>
      </c>
      <c r="AP96" s="2">
        <v>45.276000000000003</v>
      </c>
      <c r="AQ96" s="2">
        <v>46.722000000000001</v>
      </c>
      <c r="AR96" s="2">
        <v>48.594999999999999</v>
      </c>
      <c r="AS96" s="2">
        <v>50.814999999999998</v>
      </c>
      <c r="AT96" s="2">
        <v>53.2</v>
      </c>
      <c r="AU96" s="2">
        <v>55.790999999999997</v>
      </c>
      <c r="AV96" s="2">
        <v>57.978999999999999</v>
      </c>
      <c r="AW96" s="2">
        <v>59.584000000000003</v>
      </c>
      <c r="AX96" s="2">
        <v>61.18</v>
      </c>
      <c r="AY96" s="2">
        <v>63.1</v>
      </c>
      <c r="AZ96" s="2">
        <v>64.566999999999993</v>
      </c>
      <c r="BA96" s="2">
        <v>65.927999999999997</v>
      </c>
      <c r="BB96" s="2">
        <v>67.061000000000007</v>
      </c>
      <c r="BC96" s="2">
        <v>69.364999999999995</v>
      </c>
      <c r="BD96" s="2">
        <v>72.334000000000003</v>
      </c>
      <c r="BE96" s="2">
        <v>74.78</v>
      </c>
      <c r="BF96" s="2">
        <v>76.858000000000004</v>
      </c>
      <c r="BG96" s="2">
        <v>80.182000000000002</v>
      </c>
      <c r="BH96" s="2">
        <v>83.882000000000005</v>
      </c>
      <c r="BI96" s="2">
        <v>88.004999999999995</v>
      </c>
      <c r="BJ96" s="2">
        <v>91.863</v>
      </c>
      <c r="BK96" s="2">
        <v>95.688000000000002</v>
      </c>
      <c r="BL96" s="2">
        <v>100.021</v>
      </c>
      <c r="BM96" s="2">
        <v>100</v>
      </c>
      <c r="BN96" s="2">
        <v>103.152</v>
      </c>
      <c r="BO96" s="2">
        <v>106.289</v>
      </c>
      <c r="BP96" s="2">
        <v>107.91200000000001</v>
      </c>
      <c r="BQ96" s="2">
        <v>109.919</v>
      </c>
      <c r="BR96" s="2">
        <v>112.184</v>
      </c>
      <c r="BS96" s="45">
        <v>112.846</v>
      </c>
      <c r="BT96" s="40"/>
      <c r="BU96" s="40"/>
    </row>
    <row r="97" spans="1:73" ht="12.75" customHeight="1" x14ac:dyDescent="0.25">
      <c r="A97" s="10" t="s">
        <v>193</v>
      </c>
      <c r="B97" s="8" t="s">
        <v>180</v>
      </c>
      <c r="C97" s="2">
        <v>8.782</v>
      </c>
      <c r="D97" s="2">
        <v>8.7040000000000006</v>
      </c>
      <c r="E97" s="2">
        <v>9.0649999999999995</v>
      </c>
      <c r="F97" s="2">
        <v>9.1679999999999993</v>
      </c>
      <c r="G97" s="2">
        <v>9.4269999999999996</v>
      </c>
      <c r="H97" s="2">
        <v>9.5310000000000006</v>
      </c>
      <c r="I97" s="2">
        <v>9.6959999999999997</v>
      </c>
      <c r="J97" s="2">
        <v>9.9730000000000008</v>
      </c>
      <c r="K97" s="2">
        <v>10.525</v>
      </c>
      <c r="L97" s="2">
        <v>10.962999999999999</v>
      </c>
      <c r="M97" s="2">
        <v>11.428000000000001</v>
      </c>
      <c r="N97" s="2">
        <v>11.999000000000001</v>
      </c>
      <c r="O97" s="2">
        <v>12.12</v>
      </c>
      <c r="P97" s="2">
        <v>12.25</v>
      </c>
      <c r="Q97" s="2">
        <v>12.44</v>
      </c>
      <c r="R97" s="2">
        <v>12.638</v>
      </c>
      <c r="S97" s="2">
        <v>13.067</v>
      </c>
      <c r="T97" s="2">
        <v>13.613</v>
      </c>
      <c r="U97" s="2">
        <v>14.036</v>
      </c>
      <c r="V97" s="2">
        <v>14.573</v>
      </c>
      <c r="W97" s="2">
        <v>14.945</v>
      </c>
      <c r="X97" s="2">
        <v>15.824</v>
      </c>
      <c r="Y97" s="2">
        <v>16.667999999999999</v>
      </c>
      <c r="Z97" s="2">
        <v>18.100999999999999</v>
      </c>
      <c r="AA97" s="2">
        <v>19.702000000000002</v>
      </c>
      <c r="AB97" s="2">
        <v>21.222999999999999</v>
      </c>
      <c r="AC97" s="2">
        <v>22.63</v>
      </c>
      <c r="AD97" s="2">
        <v>24.545000000000002</v>
      </c>
      <c r="AE97" s="2">
        <v>26.632999999999999</v>
      </c>
      <c r="AF97" s="2">
        <v>28.585000000000001</v>
      </c>
      <c r="AG97" s="2">
        <v>30.222999999999999</v>
      </c>
      <c r="AH97" s="2">
        <v>32.270000000000003</v>
      </c>
      <c r="AI97" s="2">
        <v>34.676000000000002</v>
      </c>
      <c r="AJ97" s="2">
        <v>38.021000000000001</v>
      </c>
      <c r="AK97" s="2">
        <v>41.966000000000001</v>
      </c>
      <c r="AL97" s="2">
        <v>44.933999999999997</v>
      </c>
      <c r="AM97" s="2">
        <v>46.337000000000003</v>
      </c>
      <c r="AN97" s="2">
        <v>48.137999999999998</v>
      </c>
      <c r="AO97" s="2">
        <v>49.698</v>
      </c>
      <c r="AP97" s="2">
        <v>50.335000000000001</v>
      </c>
      <c r="AQ97" s="2">
        <v>50.959000000000003</v>
      </c>
      <c r="AR97" s="2">
        <v>53.04</v>
      </c>
      <c r="AS97" s="2">
        <v>54.616</v>
      </c>
      <c r="AT97" s="2">
        <v>56.366</v>
      </c>
      <c r="AU97" s="2">
        <v>59.356999999999999</v>
      </c>
      <c r="AV97" s="2">
        <v>61.048000000000002</v>
      </c>
      <c r="AW97" s="2">
        <v>62.326000000000001</v>
      </c>
      <c r="AX97" s="2">
        <v>63.851999999999997</v>
      </c>
      <c r="AY97" s="2">
        <v>66.301000000000002</v>
      </c>
      <c r="AZ97" s="2">
        <v>67.533000000000001</v>
      </c>
      <c r="BA97" s="2">
        <v>68.766999999999996</v>
      </c>
      <c r="BB97" s="2">
        <v>69.614000000000004</v>
      </c>
      <c r="BC97" s="2">
        <v>71.528000000000006</v>
      </c>
      <c r="BD97" s="2">
        <v>73.918000000000006</v>
      </c>
      <c r="BE97" s="2">
        <v>75.988</v>
      </c>
      <c r="BF97" s="2">
        <v>79.206000000000003</v>
      </c>
      <c r="BG97" s="2">
        <v>83.082999999999998</v>
      </c>
      <c r="BH97" s="2">
        <v>86.093999999999994</v>
      </c>
      <c r="BI97" s="2">
        <v>89.843999999999994</v>
      </c>
      <c r="BJ97" s="2">
        <v>93.396000000000001</v>
      </c>
      <c r="BK97" s="2">
        <v>96.608999999999995</v>
      </c>
      <c r="BL97" s="2">
        <v>99.808999999999997</v>
      </c>
      <c r="BM97" s="2">
        <v>100</v>
      </c>
      <c r="BN97" s="2">
        <v>102.94799999999999</v>
      </c>
      <c r="BO97" s="2">
        <v>105.89</v>
      </c>
      <c r="BP97" s="2">
        <v>106.994</v>
      </c>
      <c r="BQ97" s="2">
        <v>108.15900000000001</v>
      </c>
      <c r="BR97" s="2">
        <v>110.212</v>
      </c>
      <c r="BS97" s="45">
        <v>111.178</v>
      </c>
      <c r="BT97" s="40"/>
      <c r="BU97" s="40"/>
    </row>
    <row r="98" spans="1:73" ht="12.75" customHeight="1" x14ac:dyDescent="0.25">
      <c r="A98" s="10" t="s">
        <v>195</v>
      </c>
      <c r="B98" s="10" t="s">
        <v>182</v>
      </c>
      <c r="C98" s="2">
        <v>9.1010000000000009</v>
      </c>
      <c r="D98" s="2">
        <v>8.9649999999999999</v>
      </c>
      <c r="E98" s="2">
        <v>9.3379999999999992</v>
      </c>
      <c r="F98" s="2">
        <v>9.4120000000000008</v>
      </c>
      <c r="G98" s="2">
        <v>9.6630000000000003</v>
      </c>
      <c r="H98" s="2">
        <v>9.7539999999999996</v>
      </c>
      <c r="I98" s="2">
        <v>9.9209999999999994</v>
      </c>
      <c r="J98" s="2">
        <v>10.217000000000001</v>
      </c>
      <c r="K98" s="2">
        <v>10.776999999999999</v>
      </c>
      <c r="L98" s="2">
        <v>11.222</v>
      </c>
      <c r="M98" s="2">
        <v>11.707000000000001</v>
      </c>
      <c r="N98" s="2">
        <v>12.27</v>
      </c>
      <c r="O98" s="2">
        <v>12.343999999999999</v>
      </c>
      <c r="P98" s="2">
        <v>12.455</v>
      </c>
      <c r="Q98" s="2">
        <v>12.638</v>
      </c>
      <c r="R98" s="2">
        <v>12.843999999999999</v>
      </c>
      <c r="S98" s="2">
        <v>13.262</v>
      </c>
      <c r="T98" s="2">
        <v>13.798999999999999</v>
      </c>
      <c r="U98" s="2">
        <v>14.249000000000001</v>
      </c>
      <c r="V98" s="2">
        <v>14.824999999999999</v>
      </c>
      <c r="W98" s="2">
        <v>15.19</v>
      </c>
      <c r="X98" s="2">
        <v>16.062999999999999</v>
      </c>
      <c r="Y98" s="2">
        <v>16.896999999999998</v>
      </c>
      <c r="Z98" s="2">
        <v>18.283999999999999</v>
      </c>
      <c r="AA98" s="2">
        <v>19.902999999999999</v>
      </c>
      <c r="AB98" s="2">
        <v>21.495000000000001</v>
      </c>
      <c r="AC98" s="2">
        <v>23.015000000000001</v>
      </c>
      <c r="AD98" s="2">
        <v>24.803000000000001</v>
      </c>
      <c r="AE98" s="2">
        <v>26.978000000000002</v>
      </c>
      <c r="AF98" s="2">
        <v>28.672999999999998</v>
      </c>
      <c r="AG98" s="2">
        <v>30.391999999999999</v>
      </c>
      <c r="AH98" s="2">
        <v>32.378999999999998</v>
      </c>
      <c r="AI98" s="2">
        <v>34.771000000000001</v>
      </c>
      <c r="AJ98" s="2">
        <v>38.377000000000002</v>
      </c>
      <c r="AK98" s="2">
        <v>42.110999999999997</v>
      </c>
      <c r="AL98" s="2">
        <v>44.978000000000002</v>
      </c>
      <c r="AM98" s="2">
        <v>46.457000000000001</v>
      </c>
      <c r="AN98" s="2">
        <v>48.37</v>
      </c>
      <c r="AO98" s="2">
        <v>49.735999999999997</v>
      </c>
      <c r="AP98" s="2">
        <v>50.365000000000002</v>
      </c>
      <c r="AQ98" s="2">
        <v>51.076000000000001</v>
      </c>
      <c r="AR98" s="2">
        <v>52.863999999999997</v>
      </c>
      <c r="AS98" s="2">
        <v>54.396999999999998</v>
      </c>
      <c r="AT98" s="2">
        <v>56.314999999999998</v>
      </c>
      <c r="AU98" s="2">
        <v>58.656999999999996</v>
      </c>
      <c r="AV98" s="2">
        <v>60.417999999999999</v>
      </c>
      <c r="AW98" s="2">
        <v>61.820999999999998</v>
      </c>
      <c r="AX98" s="2">
        <v>63.527000000000001</v>
      </c>
      <c r="AY98" s="2">
        <v>65.543000000000006</v>
      </c>
      <c r="AZ98" s="2">
        <v>66.912000000000006</v>
      </c>
      <c r="BA98" s="2">
        <v>68.278999999999996</v>
      </c>
      <c r="BB98" s="2">
        <v>69.257000000000005</v>
      </c>
      <c r="BC98" s="2">
        <v>71.212999999999994</v>
      </c>
      <c r="BD98" s="2">
        <v>73.918999999999997</v>
      </c>
      <c r="BE98" s="2">
        <v>75.697000000000003</v>
      </c>
      <c r="BF98" s="2">
        <v>78.971999999999994</v>
      </c>
      <c r="BG98" s="2">
        <v>83.046000000000006</v>
      </c>
      <c r="BH98" s="2">
        <v>86.388000000000005</v>
      </c>
      <c r="BI98" s="2">
        <v>90.557000000000002</v>
      </c>
      <c r="BJ98" s="2">
        <v>93.935000000000002</v>
      </c>
      <c r="BK98" s="2">
        <v>97.123999999999995</v>
      </c>
      <c r="BL98" s="2">
        <v>100.315</v>
      </c>
      <c r="BM98" s="2">
        <v>100</v>
      </c>
      <c r="BN98" s="2">
        <v>102.917</v>
      </c>
      <c r="BO98" s="2">
        <v>105.93300000000001</v>
      </c>
      <c r="BP98" s="2">
        <v>107.011</v>
      </c>
      <c r="BQ98" s="2">
        <v>108.154</v>
      </c>
      <c r="BR98" s="2">
        <v>109.959</v>
      </c>
      <c r="BS98" s="45" t="s">
        <v>544</v>
      </c>
      <c r="BT98" s="40"/>
      <c r="BU98" s="40"/>
    </row>
    <row r="99" spans="1:73" ht="12.75" customHeight="1" x14ac:dyDescent="0.25">
      <c r="A99" s="10" t="s">
        <v>212</v>
      </c>
      <c r="B99" s="10" t="s">
        <v>222</v>
      </c>
      <c r="C99" s="2" t="s">
        <v>281</v>
      </c>
      <c r="D99" s="2" t="s">
        <v>281</v>
      </c>
      <c r="E99" s="2" t="s">
        <v>281</v>
      </c>
      <c r="F99" s="2" t="s">
        <v>281</v>
      </c>
      <c r="G99" s="2" t="s">
        <v>281</v>
      </c>
      <c r="H99" s="2" t="s">
        <v>281</v>
      </c>
      <c r="I99" s="2" t="s">
        <v>281</v>
      </c>
      <c r="J99" s="2" t="s">
        <v>281</v>
      </c>
      <c r="K99" s="2" t="s">
        <v>281</v>
      </c>
      <c r="L99" s="2" t="s">
        <v>281</v>
      </c>
      <c r="M99" s="2" t="s">
        <v>281</v>
      </c>
      <c r="N99" s="2" t="s">
        <v>281</v>
      </c>
      <c r="O99" s="2" t="s">
        <v>281</v>
      </c>
      <c r="P99" s="2" t="s">
        <v>281</v>
      </c>
      <c r="Q99" s="2" t="s">
        <v>281</v>
      </c>
      <c r="R99" s="2" t="s">
        <v>281</v>
      </c>
      <c r="S99" s="2" t="s">
        <v>281</v>
      </c>
      <c r="T99" s="2" t="s">
        <v>281</v>
      </c>
      <c r="U99" s="2" t="s">
        <v>281</v>
      </c>
      <c r="V99" s="2" t="s">
        <v>281</v>
      </c>
      <c r="W99" s="2" t="s">
        <v>281</v>
      </c>
      <c r="X99" s="2" t="s">
        <v>281</v>
      </c>
      <c r="Y99" s="2" t="s">
        <v>281</v>
      </c>
      <c r="Z99" s="2" t="s">
        <v>281</v>
      </c>
      <c r="AA99" s="2" t="s">
        <v>281</v>
      </c>
      <c r="AB99" s="2" t="s">
        <v>281</v>
      </c>
      <c r="AC99" s="2" t="s">
        <v>281</v>
      </c>
      <c r="AD99" s="2" t="s">
        <v>281</v>
      </c>
      <c r="AE99" s="2" t="s">
        <v>281</v>
      </c>
      <c r="AF99" s="2" t="s">
        <v>281</v>
      </c>
      <c r="AG99" s="2" t="s">
        <v>281</v>
      </c>
      <c r="AH99" s="2" t="s">
        <v>281</v>
      </c>
      <c r="AI99" s="2" t="s">
        <v>281</v>
      </c>
      <c r="AJ99" s="2" t="s">
        <v>281</v>
      </c>
      <c r="AK99" s="2" t="s">
        <v>281</v>
      </c>
      <c r="AL99" s="2" t="s">
        <v>281</v>
      </c>
      <c r="AM99" s="2" t="s">
        <v>281</v>
      </c>
      <c r="AN99" s="2" t="s">
        <v>281</v>
      </c>
      <c r="AO99" s="2" t="s">
        <v>281</v>
      </c>
      <c r="AP99" s="2" t="s">
        <v>281</v>
      </c>
      <c r="AQ99" s="2" t="s">
        <v>281</v>
      </c>
      <c r="AR99" s="2" t="s">
        <v>281</v>
      </c>
      <c r="AS99" s="2" t="s">
        <v>281</v>
      </c>
      <c r="AT99" s="2" t="s">
        <v>281</v>
      </c>
      <c r="AU99" s="2" t="s">
        <v>281</v>
      </c>
      <c r="AV99" s="2" t="s">
        <v>281</v>
      </c>
      <c r="AW99" s="2" t="s">
        <v>281</v>
      </c>
      <c r="AX99" s="2" t="s">
        <v>281</v>
      </c>
      <c r="AY99" s="2" t="s">
        <v>281</v>
      </c>
      <c r="AZ99" s="2" t="s">
        <v>281</v>
      </c>
      <c r="BA99" s="2">
        <v>67.763999999999996</v>
      </c>
      <c r="BB99" s="2">
        <v>68.694999999999993</v>
      </c>
      <c r="BC99" s="2">
        <v>70.522000000000006</v>
      </c>
      <c r="BD99" s="2">
        <v>73.177999999999997</v>
      </c>
      <c r="BE99" s="2">
        <v>75.009</v>
      </c>
      <c r="BF99" s="2">
        <v>78.322999999999993</v>
      </c>
      <c r="BG99" s="2">
        <v>82.87</v>
      </c>
      <c r="BH99" s="2">
        <v>86.09</v>
      </c>
      <c r="BI99" s="2">
        <v>90.603999999999999</v>
      </c>
      <c r="BJ99" s="2">
        <v>94.233999999999995</v>
      </c>
      <c r="BK99" s="2">
        <v>97.474999999999994</v>
      </c>
      <c r="BL99" s="2">
        <v>100.967</v>
      </c>
      <c r="BM99" s="2">
        <v>100</v>
      </c>
      <c r="BN99" s="2">
        <v>102.69199999999999</v>
      </c>
      <c r="BO99" s="2">
        <v>105.736</v>
      </c>
      <c r="BP99" s="2">
        <v>106.93899999999999</v>
      </c>
      <c r="BQ99" s="2">
        <v>107.65</v>
      </c>
      <c r="BR99" s="2">
        <v>109.197</v>
      </c>
      <c r="BS99" s="45" t="s">
        <v>545</v>
      </c>
      <c r="BT99" s="40"/>
      <c r="BU99" s="40"/>
    </row>
    <row r="100" spans="1:73" ht="12.75" customHeight="1" x14ac:dyDescent="0.25">
      <c r="A100" s="10" t="s">
        <v>213</v>
      </c>
      <c r="B100" s="10" t="s">
        <v>223</v>
      </c>
      <c r="C100" s="2" t="s">
        <v>281</v>
      </c>
      <c r="D100" s="2" t="s">
        <v>281</v>
      </c>
      <c r="E100" s="2" t="s">
        <v>281</v>
      </c>
      <c r="F100" s="2" t="s">
        <v>281</v>
      </c>
      <c r="G100" s="2" t="s">
        <v>281</v>
      </c>
      <c r="H100" s="2" t="s">
        <v>281</v>
      </c>
      <c r="I100" s="2" t="s">
        <v>281</v>
      </c>
      <c r="J100" s="2" t="s">
        <v>281</v>
      </c>
      <c r="K100" s="2" t="s">
        <v>281</v>
      </c>
      <c r="L100" s="2" t="s">
        <v>281</v>
      </c>
      <c r="M100" s="2" t="s">
        <v>281</v>
      </c>
      <c r="N100" s="2" t="s">
        <v>281</v>
      </c>
      <c r="O100" s="2" t="s">
        <v>281</v>
      </c>
      <c r="P100" s="2" t="s">
        <v>281</v>
      </c>
      <c r="Q100" s="2" t="s">
        <v>281</v>
      </c>
      <c r="R100" s="2" t="s">
        <v>281</v>
      </c>
      <c r="S100" s="2" t="s">
        <v>281</v>
      </c>
      <c r="T100" s="2" t="s">
        <v>281</v>
      </c>
      <c r="U100" s="2" t="s">
        <v>281</v>
      </c>
      <c r="V100" s="2" t="s">
        <v>281</v>
      </c>
      <c r="W100" s="2" t="s">
        <v>281</v>
      </c>
      <c r="X100" s="2" t="s">
        <v>281</v>
      </c>
      <c r="Y100" s="2" t="s">
        <v>281</v>
      </c>
      <c r="Z100" s="2" t="s">
        <v>281</v>
      </c>
      <c r="AA100" s="2" t="s">
        <v>281</v>
      </c>
      <c r="AB100" s="2" t="s">
        <v>281</v>
      </c>
      <c r="AC100" s="2" t="s">
        <v>281</v>
      </c>
      <c r="AD100" s="2" t="s">
        <v>281</v>
      </c>
      <c r="AE100" s="2" t="s">
        <v>281</v>
      </c>
      <c r="AF100" s="2" t="s">
        <v>281</v>
      </c>
      <c r="AG100" s="2" t="s">
        <v>281</v>
      </c>
      <c r="AH100" s="2" t="s">
        <v>281</v>
      </c>
      <c r="AI100" s="2" t="s">
        <v>281</v>
      </c>
      <c r="AJ100" s="2" t="s">
        <v>281</v>
      </c>
      <c r="AK100" s="2" t="s">
        <v>281</v>
      </c>
      <c r="AL100" s="2" t="s">
        <v>281</v>
      </c>
      <c r="AM100" s="2" t="s">
        <v>281</v>
      </c>
      <c r="AN100" s="2" t="s">
        <v>281</v>
      </c>
      <c r="AO100" s="2" t="s">
        <v>281</v>
      </c>
      <c r="AP100" s="2" t="s">
        <v>281</v>
      </c>
      <c r="AQ100" s="2" t="s">
        <v>281</v>
      </c>
      <c r="AR100" s="2" t="s">
        <v>281</v>
      </c>
      <c r="AS100" s="2" t="s">
        <v>281</v>
      </c>
      <c r="AT100" s="2" t="s">
        <v>281</v>
      </c>
      <c r="AU100" s="2" t="s">
        <v>281</v>
      </c>
      <c r="AV100" s="2" t="s">
        <v>281</v>
      </c>
      <c r="AW100" s="2" t="s">
        <v>281</v>
      </c>
      <c r="AX100" s="2" t="s">
        <v>281</v>
      </c>
      <c r="AY100" s="2" t="s">
        <v>281</v>
      </c>
      <c r="AZ100" s="2" t="s">
        <v>281</v>
      </c>
      <c r="BA100" s="2">
        <v>69.185000000000002</v>
      </c>
      <c r="BB100" s="2">
        <v>70.253</v>
      </c>
      <c r="BC100" s="2">
        <v>72.450999999999993</v>
      </c>
      <c r="BD100" s="2">
        <v>75.248000000000005</v>
      </c>
      <c r="BE100" s="2">
        <v>76.932000000000002</v>
      </c>
      <c r="BF100" s="2">
        <v>80.138000000000005</v>
      </c>
      <c r="BG100" s="2">
        <v>83.366</v>
      </c>
      <c r="BH100" s="2">
        <v>86.93</v>
      </c>
      <c r="BI100" s="2">
        <v>90.462000000000003</v>
      </c>
      <c r="BJ100" s="2">
        <v>93.376000000000005</v>
      </c>
      <c r="BK100" s="2">
        <v>96.468999999999994</v>
      </c>
      <c r="BL100" s="2">
        <v>99.096000000000004</v>
      </c>
      <c r="BM100" s="2">
        <v>100</v>
      </c>
      <c r="BN100" s="2">
        <v>103.333</v>
      </c>
      <c r="BO100" s="2">
        <v>106.29600000000001</v>
      </c>
      <c r="BP100" s="2">
        <v>107.14400000000001</v>
      </c>
      <c r="BQ100" s="2">
        <v>109.059</v>
      </c>
      <c r="BR100" s="2">
        <v>111.309</v>
      </c>
      <c r="BS100" s="45" t="s">
        <v>546</v>
      </c>
      <c r="BT100" s="40"/>
      <c r="BU100" s="40"/>
    </row>
    <row r="101" spans="1:73" ht="12.75" customHeight="1" x14ac:dyDescent="0.25">
      <c r="A101" s="10" t="s">
        <v>214</v>
      </c>
      <c r="B101" s="10" t="s">
        <v>184</v>
      </c>
      <c r="C101" s="2">
        <v>5.681</v>
      </c>
      <c r="D101" s="2">
        <v>6.1029999999999998</v>
      </c>
      <c r="E101" s="2">
        <v>6.3460000000000001</v>
      </c>
      <c r="F101" s="2">
        <v>6.7110000000000003</v>
      </c>
      <c r="G101" s="2">
        <v>7.0869999999999997</v>
      </c>
      <c r="H101" s="2">
        <v>7.4009999999999998</v>
      </c>
      <c r="I101" s="2">
        <v>7.5629999999999997</v>
      </c>
      <c r="J101" s="2">
        <v>7.6310000000000002</v>
      </c>
      <c r="K101" s="2">
        <v>8.1180000000000003</v>
      </c>
      <c r="L101" s="2">
        <v>8.5</v>
      </c>
      <c r="M101" s="2">
        <v>8.7590000000000003</v>
      </c>
      <c r="N101" s="2">
        <v>9.4239999999999995</v>
      </c>
      <c r="O101" s="2">
        <v>10.012</v>
      </c>
      <c r="P101" s="2">
        <v>10.32</v>
      </c>
      <c r="Q101" s="2">
        <v>10.571999999999999</v>
      </c>
      <c r="R101" s="2">
        <v>10.699</v>
      </c>
      <c r="S101" s="2">
        <v>11.238</v>
      </c>
      <c r="T101" s="2">
        <v>11.869</v>
      </c>
      <c r="U101" s="2">
        <v>12.044</v>
      </c>
      <c r="V101" s="2">
        <v>12.225</v>
      </c>
      <c r="W101" s="2">
        <v>12.673999999999999</v>
      </c>
      <c r="X101" s="2">
        <v>13.618</v>
      </c>
      <c r="Y101" s="2">
        <v>14.564</v>
      </c>
      <c r="Z101" s="2">
        <v>16.443000000000001</v>
      </c>
      <c r="AA101" s="2">
        <v>17.873999999999999</v>
      </c>
      <c r="AB101" s="2">
        <v>18.760000000000002</v>
      </c>
      <c r="AC101" s="2">
        <v>19.202999999999999</v>
      </c>
      <c r="AD101" s="2">
        <v>22.12</v>
      </c>
      <c r="AE101" s="2">
        <v>23.483000000000001</v>
      </c>
      <c r="AF101" s="2">
        <v>27.431000000000001</v>
      </c>
      <c r="AG101" s="2">
        <v>28.420999999999999</v>
      </c>
      <c r="AH101" s="2">
        <v>30.88</v>
      </c>
      <c r="AI101" s="2">
        <v>33.343000000000004</v>
      </c>
      <c r="AJ101" s="2">
        <v>34.695</v>
      </c>
      <c r="AK101" s="2">
        <v>40.115000000000002</v>
      </c>
      <c r="AL101" s="2">
        <v>43.795000000000002</v>
      </c>
      <c r="AM101" s="2">
        <v>44.57</v>
      </c>
      <c r="AN101" s="2">
        <v>45.44</v>
      </c>
      <c r="AO101" s="2">
        <v>48.52</v>
      </c>
      <c r="AP101" s="2">
        <v>49.203000000000003</v>
      </c>
      <c r="AQ101" s="2">
        <v>49.118000000000002</v>
      </c>
      <c r="AR101" s="2">
        <v>53.491</v>
      </c>
      <c r="AS101" s="2">
        <v>55.386000000000003</v>
      </c>
      <c r="AT101" s="2">
        <v>55.792000000000002</v>
      </c>
      <c r="AU101" s="2">
        <v>63.94</v>
      </c>
      <c r="AV101" s="2">
        <v>65.019000000000005</v>
      </c>
      <c r="AW101" s="2">
        <v>65.290000000000006</v>
      </c>
      <c r="AX101" s="2">
        <v>65.445999999999998</v>
      </c>
      <c r="AY101" s="2">
        <v>70.997</v>
      </c>
      <c r="AZ101" s="2">
        <v>71.254000000000005</v>
      </c>
      <c r="BA101" s="2">
        <v>71.582999999999998</v>
      </c>
      <c r="BB101" s="2">
        <v>71.572000000000003</v>
      </c>
      <c r="BC101" s="2">
        <v>73.209999999999994</v>
      </c>
      <c r="BD101" s="2">
        <v>73.606999999999999</v>
      </c>
      <c r="BE101" s="2">
        <v>77.558000000000007</v>
      </c>
      <c r="BF101" s="2">
        <v>80.361999999999995</v>
      </c>
      <c r="BG101" s="2">
        <v>82.718999999999994</v>
      </c>
      <c r="BH101" s="2">
        <v>83.08</v>
      </c>
      <c r="BI101" s="2">
        <v>83.396000000000001</v>
      </c>
      <c r="BJ101" s="2">
        <v>88.346999999999994</v>
      </c>
      <c r="BK101" s="2">
        <v>91.736000000000004</v>
      </c>
      <c r="BL101" s="2">
        <v>94.994</v>
      </c>
      <c r="BM101" s="2">
        <v>100</v>
      </c>
      <c r="BN101" s="2">
        <v>103.27200000000001</v>
      </c>
      <c r="BO101" s="2">
        <v>105.393</v>
      </c>
      <c r="BP101" s="2">
        <v>106.786</v>
      </c>
      <c r="BQ101" s="2">
        <v>108.194</v>
      </c>
      <c r="BR101" s="2">
        <v>113.012</v>
      </c>
      <c r="BS101" s="45" t="s">
        <v>547</v>
      </c>
      <c r="BT101" s="40"/>
      <c r="BU101" s="40"/>
    </row>
    <row r="102" spans="1:73" ht="12.75" customHeight="1" x14ac:dyDescent="0.25">
      <c r="A102" s="10" t="s">
        <v>215</v>
      </c>
      <c r="B102" s="8" t="s">
        <v>186</v>
      </c>
      <c r="C102" s="2">
        <v>5.5270000000000001</v>
      </c>
      <c r="D102" s="2">
        <v>6.1360000000000001</v>
      </c>
      <c r="E102" s="2">
        <v>6.234</v>
      </c>
      <c r="F102" s="2">
        <v>6.3650000000000002</v>
      </c>
      <c r="G102" s="2">
        <v>6.8479999999999999</v>
      </c>
      <c r="H102" s="2">
        <v>7.1719999999999997</v>
      </c>
      <c r="I102" s="2">
        <v>7.3890000000000002</v>
      </c>
      <c r="J102" s="2">
        <v>7.6180000000000003</v>
      </c>
      <c r="K102" s="2">
        <v>7.8319999999999999</v>
      </c>
      <c r="L102" s="2">
        <v>8.1739999999999995</v>
      </c>
      <c r="M102" s="2">
        <v>8.5289999999999999</v>
      </c>
      <c r="N102" s="2">
        <v>8.782</v>
      </c>
      <c r="O102" s="2">
        <v>9.0109999999999992</v>
      </c>
      <c r="P102" s="2">
        <v>9.3079999999999998</v>
      </c>
      <c r="Q102" s="2">
        <v>9.6140000000000008</v>
      </c>
      <c r="R102" s="2">
        <v>9.8559999999999999</v>
      </c>
      <c r="S102" s="2">
        <v>10.09</v>
      </c>
      <c r="T102" s="2">
        <v>10.303000000000001</v>
      </c>
      <c r="U102" s="2">
        <v>10.603999999999999</v>
      </c>
      <c r="V102" s="2">
        <v>11.082000000000001</v>
      </c>
      <c r="W102" s="2">
        <v>11.648999999999999</v>
      </c>
      <c r="X102" s="2">
        <v>12.32</v>
      </c>
      <c r="Y102" s="2">
        <v>13.106999999999999</v>
      </c>
      <c r="Z102" s="2">
        <v>14.085000000000001</v>
      </c>
      <c r="AA102" s="2">
        <v>15.113</v>
      </c>
      <c r="AB102" s="2">
        <v>16.05</v>
      </c>
      <c r="AC102" s="2">
        <v>17.05</v>
      </c>
      <c r="AD102" s="2">
        <v>18.687000000000001</v>
      </c>
      <c r="AE102" s="2">
        <v>20.501000000000001</v>
      </c>
      <c r="AF102" s="2">
        <v>21.748999999999999</v>
      </c>
      <c r="AG102" s="2">
        <v>23.324000000000002</v>
      </c>
      <c r="AH102" s="2">
        <v>24.923999999999999</v>
      </c>
      <c r="AI102" s="2">
        <v>27.105</v>
      </c>
      <c r="AJ102" s="2">
        <v>30.082000000000001</v>
      </c>
      <c r="AK102" s="2">
        <v>33.177</v>
      </c>
      <c r="AL102" s="2">
        <v>35.53</v>
      </c>
      <c r="AM102" s="2">
        <v>37.557000000000002</v>
      </c>
      <c r="AN102" s="2">
        <v>39.56</v>
      </c>
      <c r="AO102" s="2">
        <v>41.37</v>
      </c>
      <c r="AP102" s="2">
        <v>42.585999999999999</v>
      </c>
      <c r="AQ102" s="2">
        <v>44.545999999999999</v>
      </c>
      <c r="AR102" s="2">
        <v>46.31</v>
      </c>
      <c r="AS102" s="2">
        <v>48.924999999999997</v>
      </c>
      <c r="AT102" s="2">
        <v>51.698999999999998</v>
      </c>
      <c r="AU102" s="2">
        <v>54.073999999999998</v>
      </c>
      <c r="AV102" s="2">
        <v>56.554000000000002</v>
      </c>
      <c r="AW102" s="2">
        <v>58.343000000000004</v>
      </c>
      <c r="AX102" s="2">
        <v>59.98</v>
      </c>
      <c r="AY102" s="2">
        <v>61.643999999999998</v>
      </c>
      <c r="AZ102" s="2">
        <v>63.222000000000001</v>
      </c>
      <c r="BA102" s="2">
        <v>64.641000000000005</v>
      </c>
      <c r="BB102" s="2">
        <v>65.899000000000001</v>
      </c>
      <c r="BC102" s="2">
        <v>68.364000000000004</v>
      </c>
      <c r="BD102" s="2">
        <v>71.569999999999993</v>
      </c>
      <c r="BE102" s="2">
        <v>74.165999999999997</v>
      </c>
      <c r="BF102" s="2">
        <v>75.77</v>
      </c>
      <c r="BG102" s="2">
        <v>78.852000000000004</v>
      </c>
      <c r="BH102" s="2">
        <v>82.858999999999995</v>
      </c>
      <c r="BI102" s="2">
        <v>87.153000000000006</v>
      </c>
      <c r="BJ102" s="2">
        <v>91.150999999999996</v>
      </c>
      <c r="BK102" s="2">
        <v>95.257999999999996</v>
      </c>
      <c r="BL102" s="2">
        <v>100.126</v>
      </c>
      <c r="BM102" s="2">
        <v>100</v>
      </c>
      <c r="BN102" s="2">
        <v>103.25700000000001</v>
      </c>
      <c r="BO102" s="2">
        <v>106.495</v>
      </c>
      <c r="BP102" s="2">
        <v>108.389</v>
      </c>
      <c r="BQ102" s="2">
        <v>110.821</v>
      </c>
      <c r="BR102" s="2">
        <v>113.19</v>
      </c>
      <c r="BS102" s="45">
        <v>113.71</v>
      </c>
      <c r="BT102" s="40"/>
      <c r="BU102" s="40"/>
    </row>
    <row r="103" spans="1:73" ht="12.75" customHeight="1" x14ac:dyDescent="0.25">
      <c r="A103" s="10" t="s">
        <v>216</v>
      </c>
      <c r="B103" s="10" t="s">
        <v>182</v>
      </c>
      <c r="C103" s="2">
        <v>5.2889999999999997</v>
      </c>
      <c r="D103" s="2">
        <v>5.8959999999999999</v>
      </c>
      <c r="E103" s="2">
        <v>5.99</v>
      </c>
      <c r="F103" s="2">
        <v>6.1319999999999997</v>
      </c>
      <c r="G103" s="2">
        <v>6.6109999999999998</v>
      </c>
      <c r="H103" s="2">
        <v>6.9320000000000004</v>
      </c>
      <c r="I103" s="2">
        <v>7.141</v>
      </c>
      <c r="J103" s="2">
        <v>7.3719999999999999</v>
      </c>
      <c r="K103" s="2">
        <v>7.569</v>
      </c>
      <c r="L103" s="2">
        <v>7.9210000000000003</v>
      </c>
      <c r="M103" s="2">
        <v>8.2750000000000004</v>
      </c>
      <c r="N103" s="2">
        <v>8.5220000000000002</v>
      </c>
      <c r="O103" s="2">
        <v>8.7460000000000004</v>
      </c>
      <c r="P103" s="2">
        <v>9.0399999999999991</v>
      </c>
      <c r="Q103" s="2">
        <v>9.3580000000000005</v>
      </c>
      <c r="R103" s="2">
        <v>9.6199999999999992</v>
      </c>
      <c r="S103" s="2">
        <v>9.8680000000000003</v>
      </c>
      <c r="T103" s="2">
        <v>10.093</v>
      </c>
      <c r="U103" s="2">
        <v>10.412000000000001</v>
      </c>
      <c r="V103" s="2">
        <v>10.925000000000001</v>
      </c>
      <c r="W103" s="2">
        <v>11.53</v>
      </c>
      <c r="X103" s="2">
        <v>12.242000000000001</v>
      </c>
      <c r="Y103" s="2">
        <v>13.07</v>
      </c>
      <c r="Z103" s="2">
        <v>14.084</v>
      </c>
      <c r="AA103" s="2">
        <v>15.119</v>
      </c>
      <c r="AB103" s="2">
        <v>16.088999999999999</v>
      </c>
      <c r="AC103" s="2">
        <v>17.114000000000001</v>
      </c>
      <c r="AD103" s="2">
        <v>18.692</v>
      </c>
      <c r="AE103" s="2">
        <v>20.425000000000001</v>
      </c>
      <c r="AF103" s="2">
        <v>21.577000000000002</v>
      </c>
      <c r="AG103" s="2">
        <v>23.064</v>
      </c>
      <c r="AH103" s="2">
        <v>24.617999999999999</v>
      </c>
      <c r="AI103" s="2">
        <v>26.763000000000002</v>
      </c>
      <c r="AJ103" s="2">
        <v>29.59</v>
      </c>
      <c r="AK103" s="2">
        <v>32.527999999999999</v>
      </c>
      <c r="AL103" s="2">
        <v>34.692999999999998</v>
      </c>
      <c r="AM103" s="2">
        <v>36.633000000000003</v>
      </c>
      <c r="AN103" s="2">
        <v>38.637999999999998</v>
      </c>
      <c r="AO103" s="2">
        <v>40.496000000000002</v>
      </c>
      <c r="AP103" s="2">
        <v>41.823999999999998</v>
      </c>
      <c r="AQ103" s="2">
        <v>43.945</v>
      </c>
      <c r="AR103" s="2">
        <v>45.734999999999999</v>
      </c>
      <c r="AS103" s="2">
        <v>48.414000000000001</v>
      </c>
      <c r="AT103" s="2">
        <v>51.265999999999998</v>
      </c>
      <c r="AU103" s="2">
        <v>53.613</v>
      </c>
      <c r="AV103" s="2">
        <v>56.167999999999999</v>
      </c>
      <c r="AW103" s="2">
        <v>57.933</v>
      </c>
      <c r="AX103" s="2">
        <v>59.609000000000002</v>
      </c>
      <c r="AY103" s="2">
        <v>61.313000000000002</v>
      </c>
      <c r="AZ103" s="2">
        <v>62.851999999999997</v>
      </c>
      <c r="BA103" s="2">
        <v>64.295000000000002</v>
      </c>
      <c r="BB103" s="2">
        <v>65.625</v>
      </c>
      <c r="BC103" s="2">
        <v>68.260999999999996</v>
      </c>
      <c r="BD103" s="2">
        <v>71.521000000000001</v>
      </c>
      <c r="BE103" s="2">
        <v>74.072999999999993</v>
      </c>
      <c r="BF103" s="2">
        <v>75.798000000000002</v>
      </c>
      <c r="BG103" s="2">
        <v>78.91</v>
      </c>
      <c r="BH103" s="2">
        <v>82.962999999999994</v>
      </c>
      <c r="BI103" s="2">
        <v>87.057000000000002</v>
      </c>
      <c r="BJ103" s="2">
        <v>91.037000000000006</v>
      </c>
      <c r="BK103" s="2">
        <v>95.24</v>
      </c>
      <c r="BL103" s="2">
        <v>100.04600000000001</v>
      </c>
      <c r="BM103" s="2">
        <v>100</v>
      </c>
      <c r="BN103" s="2">
        <v>103.223</v>
      </c>
      <c r="BO103" s="2">
        <v>106.428</v>
      </c>
      <c r="BP103" s="2">
        <v>108.42700000000001</v>
      </c>
      <c r="BQ103" s="2">
        <v>110.724</v>
      </c>
      <c r="BR103" s="2">
        <v>112.86</v>
      </c>
      <c r="BS103" s="46" t="s">
        <v>1212</v>
      </c>
      <c r="BT103" s="40"/>
      <c r="BU103" s="40"/>
    </row>
    <row r="104" spans="1:73" ht="12.75" customHeight="1" x14ac:dyDescent="0.25">
      <c r="A104" s="10" t="s">
        <v>224</v>
      </c>
      <c r="B104" s="10" t="s">
        <v>184</v>
      </c>
      <c r="C104" s="2">
        <v>7.49</v>
      </c>
      <c r="D104" s="2">
        <v>8.0359999999999996</v>
      </c>
      <c r="E104" s="2">
        <v>8.1690000000000005</v>
      </c>
      <c r="F104" s="2">
        <v>8.1449999999999996</v>
      </c>
      <c r="G104" s="2">
        <v>8.609</v>
      </c>
      <c r="H104" s="2">
        <v>8.9380000000000006</v>
      </c>
      <c r="I104" s="2">
        <v>9.2210000000000001</v>
      </c>
      <c r="J104" s="2">
        <v>9.4030000000000005</v>
      </c>
      <c r="K104" s="2">
        <v>9.77</v>
      </c>
      <c r="L104" s="2">
        <v>9.9760000000000009</v>
      </c>
      <c r="M104" s="2">
        <v>10.308</v>
      </c>
      <c r="N104" s="2">
        <v>10.597</v>
      </c>
      <c r="O104" s="2">
        <v>10.853999999999999</v>
      </c>
      <c r="P104" s="2">
        <v>11.159000000000001</v>
      </c>
      <c r="Q104" s="2">
        <v>11.335000000000001</v>
      </c>
      <c r="R104" s="2">
        <v>11.395</v>
      </c>
      <c r="S104" s="2">
        <v>11.503</v>
      </c>
      <c r="T104" s="2">
        <v>11.609</v>
      </c>
      <c r="U104" s="2">
        <v>11.76</v>
      </c>
      <c r="V104" s="2">
        <v>11.951000000000001</v>
      </c>
      <c r="W104" s="2">
        <v>12.199</v>
      </c>
      <c r="X104" s="2">
        <v>12.518000000000001</v>
      </c>
      <c r="Y104" s="2">
        <v>12.95</v>
      </c>
      <c r="Z104" s="2">
        <v>13.6</v>
      </c>
      <c r="AA104" s="2">
        <v>14.536</v>
      </c>
      <c r="AB104" s="2">
        <v>15.159000000000001</v>
      </c>
      <c r="AC104" s="2">
        <v>15.913</v>
      </c>
      <c r="AD104" s="2">
        <v>17.989000000000001</v>
      </c>
      <c r="AE104" s="2">
        <v>20.474</v>
      </c>
      <c r="AF104" s="2">
        <v>22.61</v>
      </c>
      <c r="AG104" s="2">
        <v>25.023</v>
      </c>
      <c r="AH104" s="2">
        <v>27.03</v>
      </c>
      <c r="AI104" s="2">
        <v>29.481999999999999</v>
      </c>
      <c r="AJ104" s="2">
        <v>33.841999999999999</v>
      </c>
      <c r="AK104" s="2">
        <v>38.402000000000001</v>
      </c>
      <c r="AL104" s="2">
        <v>42.542000000000002</v>
      </c>
      <c r="AM104" s="2">
        <v>45.344000000000001</v>
      </c>
      <c r="AN104" s="2">
        <v>47.292999999999999</v>
      </c>
      <c r="AO104" s="2">
        <v>48.680999999999997</v>
      </c>
      <c r="AP104" s="2">
        <v>48.956000000000003</v>
      </c>
      <c r="AQ104" s="2">
        <v>49.582999999999998</v>
      </c>
      <c r="AR104" s="2">
        <v>51.122999999999998</v>
      </c>
      <c r="AS104" s="2">
        <v>53.195999999999998</v>
      </c>
      <c r="AT104" s="2">
        <v>55.302999999999997</v>
      </c>
      <c r="AU104" s="2">
        <v>57.917000000000002</v>
      </c>
      <c r="AV104" s="2">
        <v>59.734999999999999</v>
      </c>
      <c r="AW104" s="2">
        <v>61.722000000000001</v>
      </c>
      <c r="AX104" s="2">
        <v>63.026000000000003</v>
      </c>
      <c r="AY104" s="2">
        <v>64.358000000000004</v>
      </c>
      <c r="AZ104" s="2">
        <v>66.260999999999996</v>
      </c>
      <c r="BA104" s="2">
        <v>67.486000000000004</v>
      </c>
      <c r="BB104" s="2">
        <v>68.159000000000006</v>
      </c>
      <c r="BC104" s="2">
        <v>69.228999999999999</v>
      </c>
      <c r="BD104" s="2">
        <v>71.988</v>
      </c>
      <c r="BE104" s="2">
        <v>74.962000000000003</v>
      </c>
      <c r="BF104" s="2">
        <v>75.525000000000006</v>
      </c>
      <c r="BG104" s="2">
        <v>78.358000000000004</v>
      </c>
      <c r="BH104" s="2">
        <v>81.986000000000004</v>
      </c>
      <c r="BI104" s="2">
        <v>87.912999999999997</v>
      </c>
      <c r="BJ104" s="2">
        <v>92.06</v>
      </c>
      <c r="BK104" s="2">
        <v>95.394999999999996</v>
      </c>
      <c r="BL104" s="2">
        <v>100.754</v>
      </c>
      <c r="BM104" s="2">
        <v>100</v>
      </c>
      <c r="BN104" s="2">
        <v>103.527</v>
      </c>
      <c r="BO104" s="2">
        <v>107.01600000000001</v>
      </c>
      <c r="BP104" s="2">
        <v>108.119</v>
      </c>
      <c r="BQ104" s="2">
        <v>111.56699999999999</v>
      </c>
      <c r="BR104" s="2">
        <v>115.694</v>
      </c>
      <c r="BS104" s="45" t="s">
        <v>548</v>
      </c>
      <c r="BT104" s="40"/>
      <c r="BU104" s="40"/>
    </row>
    <row r="105" spans="1:73" ht="12.75" customHeight="1" x14ac:dyDescent="0.25">
      <c r="A105" s="10" t="s">
        <v>225</v>
      </c>
      <c r="B105" s="8" t="s">
        <v>190</v>
      </c>
      <c r="C105" s="42" t="s">
        <v>3</v>
      </c>
      <c r="D105" s="42" t="s">
        <v>3</v>
      </c>
      <c r="E105" s="42" t="s">
        <v>3</v>
      </c>
      <c r="F105" s="42" t="s">
        <v>3</v>
      </c>
      <c r="G105" s="42" t="s">
        <v>3</v>
      </c>
      <c r="H105" s="42" t="s">
        <v>3</v>
      </c>
      <c r="I105" s="42" t="s">
        <v>3</v>
      </c>
      <c r="J105" s="42" t="s">
        <v>3</v>
      </c>
      <c r="K105" s="42" t="s">
        <v>3</v>
      </c>
      <c r="L105" s="42" t="s">
        <v>3</v>
      </c>
      <c r="M105" s="42" t="s">
        <v>3</v>
      </c>
      <c r="N105" s="42" t="s">
        <v>3</v>
      </c>
      <c r="O105" s="42" t="s">
        <v>3</v>
      </c>
      <c r="P105" s="42" t="s">
        <v>3</v>
      </c>
      <c r="Q105" s="42" t="s">
        <v>3</v>
      </c>
      <c r="R105" s="42" t="s">
        <v>3</v>
      </c>
      <c r="S105" s="42" t="s">
        <v>3</v>
      </c>
      <c r="T105" s="42" t="s">
        <v>3</v>
      </c>
      <c r="U105" s="42" t="s">
        <v>3</v>
      </c>
      <c r="V105" s="42" t="s">
        <v>3</v>
      </c>
      <c r="W105" s="42" t="s">
        <v>3</v>
      </c>
      <c r="X105" s="42" t="s">
        <v>3</v>
      </c>
      <c r="Y105" s="42" t="s">
        <v>3</v>
      </c>
      <c r="Z105" s="42" t="s">
        <v>3</v>
      </c>
      <c r="AA105" s="42" t="s">
        <v>3</v>
      </c>
      <c r="AB105" s="42" t="s">
        <v>3</v>
      </c>
      <c r="AC105" s="42" t="s">
        <v>3</v>
      </c>
      <c r="AD105" s="42" t="s">
        <v>3</v>
      </c>
      <c r="AE105" s="42" t="s">
        <v>3</v>
      </c>
      <c r="AF105" s="42" t="s">
        <v>3</v>
      </c>
      <c r="AG105" s="42" t="s">
        <v>3</v>
      </c>
      <c r="AH105" s="42" t="s">
        <v>3</v>
      </c>
      <c r="AI105" s="42" t="s">
        <v>3</v>
      </c>
      <c r="AJ105" s="42" t="s">
        <v>3</v>
      </c>
      <c r="AK105" s="42" t="s">
        <v>3</v>
      </c>
      <c r="AL105" s="42" t="s">
        <v>3</v>
      </c>
      <c r="AM105" s="42" t="s">
        <v>3</v>
      </c>
      <c r="AN105" s="42" t="s">
        <v>3</v>
      </c>
      <c r="AO105" s="42" t="s">
        <v>3</v>
      </c>
      <c r="AP105" s="42" t="s">
        <v>3</v>
      </c>
      <c r="AQ105" s="42" t="s">
        <v>3</v>
      </c>
      <c r="AR105" s="42" t="s">
        <v>3</v>
      </c>
      <c r="AS105" s="42" t="s">
        <v>3</v>
      </c>
      <c r="AT105" s="42" t="s">
        <v>3</v>
      </c>
      <c r="AU105" s="42" t="s">
        <v>3</v>
      </c>
      <c r="AV105" s="42" t="s">
        <v>3</v>
      </c>
      <c r="AW105" s="42" t="s">
        <v>3</v>
      </c>
      <c r="AX105" s="42" t="s">
        <v>3</v>
      </c>
      <c r="AY105" s="42" t="s">
        <v>3</v>
      </c>
      <c r="AZ105" s="42" t="s">
        <v>3</v>
      </c>
      <c r="BA105" s="42" t="s">
        <v>3</v>
      </c>
      <c r="BB105" s="42" t="s">
        <v>3</v>
      </c>
      <c r="BC105" s="42" t="s">
        <v>3</v>
      </c>
      <c r="BD105" s="42" t="s">
        <v>3</v>
      </c>
      <c r="BE105" s="42" t="s">
        <v>3</v>
      </c>
      <c r="BF105" s="42" t="s">
        <v>3</v>
      </c>
      <c r="BG105" s="42" t="s">
        <v>3</v>
      </c>
      <c r="BH105" s="42" t="s">
        <v>3</v>
      </c>
      <c r="BI105" s="42" t="s">
        <v>3</v>
      </c>
      <c r="BJ105" s="42" t="s">
        <v>3</v>
      </c>
      <c r="BK105" s="42" t="s">
        <v>3</v>
      </c>
      <c r="BL105" s="42" t="s">
        <v>3</v>
      </c>
      <c r="BM105" s="42" t="s">
        <v>3</v>
      </c>
      <c r="BN105" s="42" t="s">
        <v>3</v>
      </c>
      <c r="BO105" s="42" t="s">
        <v>3</v>
      </c>
      <c r="BP105" s="42" t="s">
        <v>3</v>
      </c>
      <c r="BQ105" s="42" t="s">
        <v>3</v>
      </c>
      <c r="BR105" s="42" t="s">
        <v>3</v>
      </c>
      <c r="BS105" s="48" t="s">
        <v>3</v>
      </c>
      <c r="BT105" s="40"/>
      <c r="BU105" s="40"/>
    </row>
    <row r="106" spans="1:73" ht="12.75" customHeight="1" x14ac:dyDescent="0.25">
      <c r="A106" s="10" t="s">
        <v>226</v>
      </c>
      <c r="B106" s="10" t="s">
        <v>192</v>
      </c>
      <c r="C106" s="2">
        <v>16.236000000000001</v>
      </c>
      <c r="D106" s="2">
        <v>17.513999999999999</v>
      </c>
      <c r="E106" s="2">
        <v>16.914999999999999</v>
      </c>
      <c r="F106" s="2">
        <v>17.475999999999999</v>
      </c>
      <c r="G106" s="2">
        <v>19.48</v>
      </c>
      <c r="H106" s="2">
        <v>19.305</v>
      </c>
      <c r="I106" s="2">
        <v>19.119</v>
      </c>
      <c r="J106" s="2">
        <v>19.079999999999998</v>
      </c>
      <c r="K106" s="2">
        <v>19.280999999999999</v>
      </c>
      <c r="L106" s="2">
        <v>20.048999999999999</v>
      </c>
      <c r="M106" s="2">
        <v>20.609000000000002</v>
      </c>
      <c r="N106" s="2">
        <v>20.878</v>
      </c>
      <c r="O106" s="2">
        <v>21.167999999999999</v>
      </c>
      <c r="P106" s="2">
        <v>21.227</v>
      </c>
      <c r="Q106" s="2">
        <v>21.228000000000002</v>
      </c>
      <c r="R106" s="2">
        <v>21.332999999999998</v>
      </c>
      <c r="S106" s="2">
        <v>21.329000000000001</v>
      </c>
      <c r="T106" s="2">
        <v>21.457000000000001</v>
      </c>
      <c r="U106" s="2">
        <v>21.782</v>
      </c>
      <c r="V106" s="2">
        <v>22.428000000000001</v>
      </c>
      <c r="W106" s="2">
        <v>22.68</v>
      </c>
      <c r="X106" s="2">
        <v>23.291</v>
      </c>
      <c r="Y106" s="2">
        <v>24.221</v>
      </c>
      <c r="Z106" s="2">
        <v>25.102</v>
      </c>
      <c r="AA106" s="2">
        <v>25.843</v>
      </c>
      <c r="AB106" s="2">
        <v>26.786999999999999</v>
      </c>
      <c r="AC106" s="2">
        <v>29.417999999999999</v>
      </c>
      <c r="AD106" s="2">
        <v>34.302999999999997</v>
      </c>
      <c r="AE106" s="2">
        <v>37.813000000000002</v>
      </c>
      <c r="AF106" s="2">
        <v>39.551000000000002</v>
      </c>
      <c r="AG106" s="2">
        <v>41.970999999999997</v>
      </c>
      <c r="AH106" s="2">
        <v>45.274999999999999</v>
      </c>
      <c r="AI106" s="2">
        <v>50.691000000000003</v>
      </c>
      <c r="AJ106" s="2">
        <v>57.497</v>
      </c>
      <c r="AK106" s="2">
        <v>63.057000000000002</v>
      </c>
      <c r="AL106" s="2">
        <v>64.418999999999997</v>
      </c>
      <c r="AM106" s="2">
        <v>64.75</v>
      </c>
      <c r="AN106" s="2">
        <v>66.102000000000004</v>
      </c>
      <c r="AO106" s="2">
        <v>65.64</v>
      </c>
      <c r="AP106" s="2">
        <v>63.773000000000003</v>
      </c>
      <c r="AQ106" s="2">
        <v>65.262</v>
      </c>
      <c r="AR106" s="2">
        <v>67.856999999999999</v>
      </c>
      <c r="AS106" s="2">
        <v>70.808000000000007</v>
      </c>
      <c r="AT106" s="2">
        <v>72.786000000000001</v>
      </c>
      <c r="AU106" s="2">
        <v>72.825000000000003</v>
      </c>
      <c r="AV106" s="2">
        <v>73.257000000000005</v>
      </c>
      <c r="AW106" s="2">
        <v>74.164000000000001</v>
      </c>
      <c r="AX106" s="2">
        <v>75.203999999999994</v>
      </c>
      <c r="AY106" s="2">
        <v>77.477999999999994</v>
      </c>
      <c r="AZ106" s="2">
        <v>78.382999999999996</v>
      </c>
      <c r="BA106" s="2">
        <v>78.113</v>
      </c>
      <c r="BB106" s="2">
        <v>76.165000000000006</v>
      </c>
      <c r="BC106" s="2">
        <v>76.207999999999998</v>
      </c>
      <c r="BD106" s="2">
        <v>78.796999999999997</v>
      </c>
      <c r="BE106" s="2">
        <v>78.709000000000003</v>
      </c>
      <c r="BF106" s="2">
        <v>78.155000000000001</v>
      </c>
      <c r="BG106" s="2">
        <v>81.018000000000001</v>
      </c>
      <c r="BH106" s="2">
        <v>85.884</v>
      </c>
      <c r="BI106" s="2">
        <v>91.852999999999994</v>
      </c>
      <c r="BJ106" s="2">
        <v>96.454999999999998</v>
      </c>
      <c r="BK106" s="2">
        <v>100.572</v>
      </c>
      <c r="BL106" s="2">
        <v>108.702</v>
      </c>
      <c r="BM106" s="2">
        <v>100</v>
      </c>
      <c r="BN106" s="2">
        <v>105.74</v>
      </c>
      <c r="BO106" s="2">
        <v>114.63200000000001</v>
      </c>
      <c r="BP106" s="2">
        <v>115.83</v>
      </c>
      <c r="BQ106" s="2">
        <v>116.72199999999999</v>
      </c>
      <c r="BR106" s="2">
        <v>117.624</v>
      </c>
      <c r="BS106" s="45">
        <v>109.053</v>
      </c>
      <c r="BT106" s="40"/>
      <c r="BU106" s="40"/>
    </row>
    <row r="107" spans="1:73" ht="12.75" customHeight="1" x14ac:dyDescent="0.25">
      <c r="A107" s="10" t="s">
        <v>227</v>
      </c>
      <c r="B107" s="10" t="s">
        <v>194</v>
      </c>
      <c r="C107" s="2">
        <v>13.821</v>
      </c>
      <c r="D107" s="2">
        <v>14.808</v>
      </c>
      <c r="E107" s="2">
        <v>14.672000000000001</v>
      </c>
      <c r="F107" s="2">
        <v>14.661</v>
      </c>
      <c r="G107" s="2">
        <v>15.52</v>
      </c>
      <c r="H107" s="2">
        <v>15.776</v>
      </c>
      <c r="I107" s="2">
        <v>15.933</v>
      </c>
      <c r="J107" s="2">
        <v>16.015999999999998</v>
      </c>
      <c r="K107" s="2">
        <v>16.231000000000002</v>
      </c>
      <c r="L107" s="2">
        <v>16.561</v>
      </c>
      <c r="M107" s="2">
        <v>16.957000000000001</v>
      </c>
      <c r="N107" s="2">
        <v>17.100999999999999</v>
      </c>
      <c r="O107" s="2">
        <v>17.263999999999999</v>
      </c>
      <c r="P107" s="2">
        <v>17.501999999999999</v>
      </c>
      <c r="Q107" s="2">
        <v>17.548999999999999</v>
      </c>
      <c r="R107" s="2">
        <v>17.686</v>
      </c>
      <c r="S107" s="2">
        <v>17.731999999999999</v>
      </c>
      <c r="T107" s="2">
        <v>18.010999999999999</v>
      </c>
      <c r="U107" s="2">
        <v>18.32</v>
      </c>
      <c r="V107" s="2">
        <v>18.837</v>
      </c>
      <c r="W107" s="2">
        <v>19.404</v>
      </c>
      <c r="X107" s="2">
        <v>20.175000000000001</v>
      </c>
      <c r="Y107" s="2">
        <v>21.152000000000001</v>
      </c>
      <c r="Z107" s="2">
        <v>22.094999999999999</v>
      </c>
      <c r="AA107" s="2">
        <v>23.131</v>
      </c>
      <c r="AB107" s="2">
        <v>23.94</v>
      </c>
      <c r="AC107" s="2">
        <v>25.221</v>
      </c>
      <c r="AD107" s="2">
        <v>27.326000000000001</v>
      </c>
      <c r="AE107" s="2">
        <v>29.709</v>
      </c>
      <c r="AF107" s="2">
        <v>31.527000000000001</v>
      </c>
      <c r="AG107" s="2">
        <v>33.646000000000001</v>
      </c>
      <c r="AH107" s="2">
        <v>36.049999999999997</v>
      </c>
      <c r="AI107" s="2">
        <v>38.762999999999998</v>
      </c>
      <c r="AJ107" s="2">
        <v>42.451000000000001</v>
      </c>
      <c r="AK107" s="2">
        <v>46.195</v>
      </c>
      <c r="AL107" s="2">
        <v>49.042999999999999</v>
      </c>
      <c r="AM107" s="2">
        <v>51.768000000000001</v>
      </c>
      <c r="AN107" s="2">
        <v>53.816000000000003</v>
      </c>
      <c r="AO107" s="2">
        <v>55.960999999999999</v>
      </c>
      <c r="AP107" s="2">
        <v>57.277999999999999</v>
      </c>
      <c r="AQ107" s="2">
        <v>59.268999999999998</v>
      </c>
      <c r="AR107" s="2">
        <v>61.420999999999999</v>
      </c>
      <c r="AS107" s="2">
        <v>63.548999999999999</v>
      </c>
      <c r="AT107" s="2">
        <v>66.078000000000003</v>
      </c>
      <c r="AU107" s="2">
        <v>68.316999999999993</v>
      </c>
      <c r="AV107" s="2">
        <v>70.08</v>
      </c>
      <c r="AW107" s="2">
        <v>71.953999999999994</v>
      </c>
      <c r="AX107" s="2">
        <v>73.653000000000006</v>
      </c>
      <c r="AY107" s="2">
        <v>75.751999999999995</v>
      </c>
      <c r="AZ107" s="2">
        <v>77.02</v>
      </c>
      <c r="BA107" s="2">
        <v>78.311000000000007</v>
      </c>
      <c r="BB107" s="2">
        <v>79.216999999999999</v>
      </c>
      <c r="BC107" s="2">
        <v>80.481999999999999</v>
      </c>
      <c r="BD107" s="2">
        <v>82.774000000000001</v>
      </c>
      <c r="BE107" s="2">
        <v>84.23</v>
      </c>
      <c r="BF107" s="2">
        <v>85.305999999999997</v>
      </c>
      <c r="BG107" s="2">
        <v>87.037000000000006</v>
      </c>
      <c r="BH107" s="2">
        <v>89.497</v>
      </c>
      <c r="BI107" s="2">
        <v>92.16</v>
      </c>
      <c r="BJ107" s="2">
        <v>94.941999999999993</v>
      </c>
      <c r="BK107" s="2">
        <v>97.424999999999997</v>
      </c>
      <c r="BL107" s="2">
        <v>99.959000000000003</v>
      </c>
      <c r="BM107" s="2">
        <v>100</v>
      </c>
      <c r="BN107" s="2">
        <v>101.428</v>
      </c>
      <c r="BO107" s="2">
        <v>103.224</v>
      </c>
      <c r="BP107" s="2">
        <v>105.124</v>
      </c>
      <c r="BQ107" s="2">
        <v>107.051</v>
      </c>
      <c r="BR107" s="2">
        <v>109.02500000000001</v>
      </c>
      <c r="BS107" s="45">
        <v>110.392</v>
      </c>
      <c r="BT107" s="40"/>
      <c r="BU107" s="40"/>
    </row>
    <row r="108" spans="1:73" ht="12.75" customHeight="1" x14ac:dyDescent="0.25">
      <c r="A108" s="10" t="s">
        <v>279</v>
      </c>
      <c r="B108" s="10" t="s">
        <v>196</v>
      </c>
      <c r="C108" s="2" t="s">
        <v>281</v>
      </c>
      <c r="D108" s="2" t="s">
        <v>281</v>
      </c>
      <c r="E108" s="2" t="s">
        <v>281</v>
      </c>
      <c r="F108" s="2" t="s">
        <v>281</v>
      </c>
      <c r="G108" s="2" t="s">
        <v>281</v>
      </c>
      <c r="H108" s="2" t="s">
        <v>281</v>
      </c>
      <c r="I108" s="2" t="s">
        <v>281</v>
      </c>
      <c r="J108" s="2" t="s">
        <v>281</v>
      </c>
      <c r="K108" s="2" t="s">
        <v>281</v>
      </c>
      <c r="L108" s="2" t="s">
        <v>281</v>
      </c>
      <c r="M108" s="2" t="s">
        <v>281</v>
      </c>
      <c r="N108" s="2" t="s">
        <v>281</v>
      </c>
      <c r="O108" s="2" t="s">
        <v>281</v>
      </c>
      <c r="P108" s="2" t="s">
        <v>281</v>
      </c>
      <c r="Q108" s="2" t="s">
        <v>281</v>
      </c>
      <c r="R108" s="2" t="s">
        <v>281</v>
      </c>
      <c r="S108" s="2" t="s">
        <v>281</v>
      </c>
      <c r="T108" s="2" t="s">
        <v>281</v>
      </c>
      <c r="U108" s="2" t="s">
        <v>281</v>
      </c>
      <c r="V108" s="2" t="s">
        <v>281</v>
      </c>
      <c r="W108" s="2" t="s">
        <v>281</v>
      </c>
      <c r="X108" s="2" t="s">
        <v>281</v>
      </c>
      <c r="Y108" s="2" t="s">
        <v>281</v>
      </c>
      <c r="Z108" s="2" t="s">
        <v>281</v>
      </c>
      <c r="AA108" s="2" t="s">
        <v>281</v>
      </c>
      <c r="AB108" s="2" t="s">
        <v>281</v>
      </c>
      <c r="AC108" s="2" t="s">
        <v>281</v>
      </c>
      <c r="AD108" s="2" t="s">
        <v>281</v>
      </c>
      <c r="AE108" s="2" t="s">
        <v>281</v>
      </c>
      <c r="AF108" s="2" t="s">
        <v>281</v>
      </c>
      <c r="AG108" s="2" t="s">
        <v>281</v>
      </c>
      <c r="AH108" s="2" t="s">
        <v>281</v>
      </c>
      <c r="AI108" s="2" t="s">
        <v>281</v>
      </c>
      <c r="AJ108" s="2" t="s">
        <v>281</v>
      </c>
      <c r="AK108" s="2" t="s">
        <v>281</v>
      </c>
      <c r="AL108" s="2" t="s">
        <v>281</v>
      </c>
      <c r="AM108" s="2" t="s">
        <v>281</v>
      </c>
      <c r="AN108" s="2" t="s">
        <v>281</v>
      </c>
      <c r="AO108" s="2" t="s">
        <v>281</v>
      </c>
      <c r="AP108" s="2" t="s">
        <v>281</v>
      </c>
      <c r="AQ108" s="2" t="s">
        <v>281</v>
      </c>
      <c r="AR108" s="2" t="s">
        <v>281</v>
      </c>
      <c r="AS108" s="2" t="s">
        <v>281</v>
      </c>
      <c r="AT108" s="2" t="s">
        <v>281</v>
      </c>
      <c r="AU108" s="2" t="s">
        <v>281</v>
      </c>
      <c r="AV108" s="2" t="s">
        <v>281</v>
      </c>
      <c r="AW108" s="2" t="s">
        <v>281</v>
      </c>
      <c r="AX108" s="2" t="s">
        <v>281</v>
      </c>
      <c r="AY108" s="2" t="s">
        <v>281</v>
      </c>
      <c r="AZ108" s="2" t="s">
        <v>281</v>
      </c>
      <c r="BA108" s="2">
        <v>141.90100000000001</v>
      </c>
      <c r="BB108" s="2">
        <v>131.869</v>
      </c>
      <c r="BC108" s="2">
        <v>124.985</v>
      </c>
      <c r="BD108" s="2">
        <v>120.021</v>
      </c>
      <c r="BE108" s="2">
        <v>114.848</v>
      </c>
      <c r="BF108" s="2">
        <v>112.173</v>
      </c>
      <c r="BG108" s="2">
        <v>110.027</v>
      </c>
      <c r="BH108" s="2">
        <v>107.95699999999999</v>
      </c>
      <c r="BI108" s="2">
        <v>105.80200000000001</v>
      </c>
      <c r="BJ108" s="2">
        <v>104.352</v>
      </c>
      <c r="BK108" s="2">
        <v>102.20699999999999</v>
      </c>
      <c r="BL108" s="2">
        <v>101.03700000000001</v>
      </c>
      <c r="BM108" s="2">
        <v>100</v>
      </c>
      <c r="BN108" s="2">
        <v>99.257000000000005</v>
      </c>
      <c r="BO108" s="2">
        <v>98.872</v>
      </c>
      <c r="BP108" s="2">
        <v>98.763000000000005</v>
      </c>
      <c r="BQ108" s="2">
        <v>99.271000000000001</v>
      </c>
      <c r="BR108" s="2">
        <v>99.388999999999996</v>
      </c>
      <c r="BS108" s="94" t="s">
        <v>312</v>
      </c>
      <c r="BT108" s="40"/>
      <c r="BU108" s="40"/>
    </row>
    <row r="109" spans="1:73" ht="21" customHeight="1" x14ac:dyDescent="0.3">
      <c r="A109" s="133" t="s">
        <v>197</v>
      </c>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c r="BO109" s="136"/>
      <c r="BP109" s="136"/>
      <c r="BQ109" s="136"/>
      <c r="BR109" s="136"/>
    </row>
    <row r="110" spans="1:73" ht="12.75" customHeight="1" x14ac:dyDescent="0.25">
      <c r="A110" s="134" t="s">
        <v>198</v>
      </c>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36"/>
      <c r="BC110" s="136"/>
      <c r="BD110" s="136"/>
      <c r="BE110" s="136"/>
      <c r="BF110" s="136"/>
      <c r="BG110" s="136"/>
      <c r="BH110" s="136"/>
      <c r="BI110" s="136"/>
      <c r="BJ110" s="136"/>
      <c r="BK110" s="136"/>
      <c r="BL110" s="136"/>
      <c r="BM110" s="136"/>
      <c r="BN110" s="136"/>
      <c r="BO110" s="136"/>
      <c r="BP110" s="136"/>
      <c r="BQ110" s="136"/>
      <c r="BR110" s="136"/>
    </row>
    <row r="111" spans="1:73" ht="12.75" customHeight="1" x14ac:dyDescent="0.25">
      <c r="A111" s="134" t="s">
        <v>199</v>
      </c>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36"/>
      <c r="BC111" s="136"/>
      <c r="BD111" s="136"/>
      <c r="BE111" s="136"/>
      <c r="BF111" s="136"/>
      <c r="BG111" s="136"/>
      <c r="BH111" s="136"/>
      <c r="BI111" s="136"/>
      <c r="BJ111" s="136"/>
      <c r="BK111" s="136"/>
      <c r="BL111" s="136"/>
      <c r="BM111" s="136"/>
      <c r="BN111" s="136"/>
      <c r="BO111" s="136"/>
      <c r="BP111" s="136"/>
      <c r="BQ111" s="136"/>
      <c r="BR111" s="136"/>
    </row>
    <row r="112" spans="1:73" ht="12.75" customHeight="1" x14ac:dyDescent="0.25">
      <c r="A112" s="134" t="s">
        <v>217</v>
      </c>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c r="BO112" s="136"/>
      <c r="BP112" s="136"/>
      <c r="BQ112" s="136"/>
      <c r="BR112" s="136"/>
    </row>
    <row r="113" spans="1:70" ht="12.75" customHeight="1" x14ac:dyDescent="0.25">
      <c r="A113" s="132" t="s">
        <v>1203</v>
      </c>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row>
  </sheetData>
  <mergeCells count="27">
    <mergeCell ref="BQ6"/>
    <mergeCell ref="BI6"/>
    <mergeCell ref="BK6"/>
    <mergeCell ref="BL6"/>
    <mergeCell ref="BM6"/>
    <mergeCell ref="BN6"/>
    <mergeCell ref="A113:BR113"/>
    <mergeCell ref="A109:BR109"/>
    <mergeCell ref="A110:BR110"/>
    <mergeCell ref="A111:BR111"/>
    <mergeCell ref="A112:BR112"/>
    <mergeCell ref="A1:BR1"/>
    <mergeCell ref="A2:BR2"/>
    <mergeCell ref="A3:BR3"/>
    <mergeCell ref="A4:BR4"/>
    <mergeCell ref="A6"/>
    <mergeCell ref="B6"/>
    <mergeCell ref="M6"/>
    <mergeCell ref="BC6"/>
    <mergeCell ref="BD6"/>
    <mergeCell ref="BJ6"/>
    <mergeCell ref="BP6"/>
    <mergeCell ref="BE6"/>
    <mergeCell ref="BF6"/>
    <mergeCell ref="BG6"/>
    <mergeCell ref="BH6"/>
    <mergeCell ref="BO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T113"/>
  <sheetViews>
    <sheetView workbookViewId="0">
      <selection sqref="A1:BQ1"/>
    </sheetView>
  </sheetViews>
  <sheetFormatPr defaultRowHeight="12.75" customHeight="1" x14ac:dyDescent="0.25"/>
  <cols>
    <col min="2" max="2" width="64.42578125" bestFit="1" customWidth="1"/>
  </cols>
  <sheetData>
    <row r="1" spans="1:72" ht="18" x14ac:dyDescent="0.25">
      <c r="A1" s="135" t="s">
        <v>203</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c r="AL1" s="136"/>
      <c r="AM1" s="136"/>
      <c r="AN1" s="136"/>
      <c r="AO1" s="136"/>
      <c r="AP1" s="136"/>
      <c r="AQ1" s="136"/>
      <c r="AR1" s="136"/>
      <c r="AS1" s="136"/>
      <c r="AT1" s="136"/>
      <c r="AU1" s="136"/>
      <c r="AV1" s="136"/>
      <c r="AW1" s="136"/>
      <c r="AX1" s="136"/>
      <c r="AY1" s="136"/>
      <c r="AZ1" s="136"/>
      <c r="BA1" s="136"/>
      <c r="BB1" s="136"/>
      <c r="BC1" s="136"/>
      <c r="BD1" s="136"/>
      <c r="BE1" s="136"/>
      <c r="BF1" s="136"/>
      <c r="BG1" s="136"/>
      <c r="BH1" s="136"/>
      <c r="BI1" s="136"/>
      <c r="BJ1" s="136"/>
      <c r="BK1" s="136"/>
      <c r="BL1" s="136"/>
      <c r="BM1" s="136"/>
      <c r="BN1" s="136"/>
      <c r="BO1" s="136"/>
      <c r="BP1" s="136"/>
      <c r="BQ1" s="136"/>
    </row>
    <row r="2" spans="1:72" ht="15" customHeight="1" x14ac:dyDescent="0.25">
      <c r="A2" s="138" t="s">
        <v>309</v>
      </c>
      <c r="B2" s="139"/>
      <c r="C2" s="139"/>
      <c r="D2" s="139"/>
      <c r="E2" s="139"/>
      <c r="F2" s="139"/>
      <c r="G2" s="139"/>
      <c r="H2" s="139"/>
      <c r="I2" s="139"/>
      <c r="J2" s="139"/>
      <c r="K2" s="139"/>
      <c r="L2" s="139"/>
      <c r="M2" s="139"/>
      <c r="N2" s="139"/>
      <c r="O2" s="139"/>
      <c r="P2" s="139"/>
      <c r="Q2" s="139"/>
      <c r="R2" s="139"/>
      <c r="S2" s="139"/>
      <c r="T2" s="139"/>
      <c r="U2" s="139"/>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row>
    <row r="3" spans="1:72" ht="12.75" customHeight="1" x14ac:dyDescent="0.25">
      <c r="A3" s="136" t="s">
        <v>1</v>
      </c>
      <c r="B3" s="136"/>
      <c r="C3" s="136"/>
      <c r="D3" s="136"/>
      <c r="E3" s="136"/>
      <c r="F3" s="136"/>
      <c r="G3" s="136"/>
      <c r="H3" s="136"/>
      <c r="I3" s="136"/>
      <c r="J3" s="136"/>
      <c r="K3" s="136"/>
      <c r="L3" s="136"/>
      <c r="M3" s="136"/>
      <c r="N3" s="136"/>
      <c r="O3" s="136"/>
      <c r="P3" s="136"/>
      <c r="Q3" s="136"/>
      <c r="R3" s="136"/>
      <c r="S3" s="136"/>
      <c r="T3" s="136"/>
      <c r="U3" s="136"/>
      <c r="V3" s="136"/>
      <c r="W3" s="136"/>
      <c r="X3" s="136"/>
      <c r="Y3" s="136"/>
      <c r="Z3" s="136"/>
      <c r="AA3" s="136"/>
      <c r="AB3" s="136"/>
      <c r="AC3" s="136"/>
      <c r="AD3" s="136"/>
      <c r="AE3" s="136"/>
      <c r="AF3" s="136"/>
      <c r="AG3" s="136"/>
      <c r="AH3" s="136"/>
      <c r="AI3" s="136"/>
      <c r="AJ3" s="136"/>
      <c r="AK3" s="136"/>
      <c r="AL3" s="136"/>
      <c r="AM3" s="136"/>
      <c r="AN3" s="136"/>
      <c r="AO3" s="136"/>
      <c r="AP3" s="136"/>
      <c r="AQ3" s="136"/>
      <c r="AR3" s="136"/>
      <c r="AS3" s="136"/>
      <c r="AT3" s="136"/>
      <c r="AU3" s="136"/>
      <c r="AV3" s="136"/>
      <c r="AW3" s="136"/>
      <c r="AX3" s="136"/>
      <c r="AY3" s="136"/>
      <c r="AZ3" s="136"/>
      <c r="BA3" s="136"/>
      <c r="BB3" s="136"/>
      <c r="BC3" s="136"/>
      <c r="BD3" s="136"/>
      <c r="BE3" s="136"/>
      <c r="BF3" s="136"/>
      <c r="BG3" s="136"/>
      <c r="BH3" s="136"/>
      <c r="BI3" s="136"/>
      <c r="BJ3" s="136"/>
      <c r="BK3" s="136"/>
      <c r="BL3" s="136"/>
      <c r="BM3" s="136"/>
      <c r="BN3" s="136"/>
      <c r="BO3" s="136"/>
      <c r="BP3" s="136"/>
      <c r="BQ3" s="136"/>
      <c r="BR3" s="136"/>
    </row>
    <row r="4" spans="1:72" ht="12.75" customHeight="1" x14ac:dyDescent="0.25">
      <c r="A4" s="130" t="s">
        <v>310</v>
      </c>
      <c r="B4" s="130"/>
      <c r="C4" s="130"/>
      <c r="D4" s="130"/>
      <c r="E4" s="130"/>
      <c r="F4" s="130"/>
      <c r="G4" s="130"/>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0"/>
      <c r="AK4" s="130"/>
      <c r="AL4" s="130"/>
      <c r="AM4" s="130"/>
      <c r="AN4" s="130"/>
      <c r="AO4" s="130"/>
      <c r="AP4" s="130"/>
      <c r="AQ4" s="130"/>
      <c r="AR4" s="130"/>
      <c r="AS4" s="130"/>
      <c r="AT4" s="130"/>
      <c r="AU4" s="130"/>
      <c r="AV4" s="130"/>
      <c r="AW4" s="130"/>
      <c r="AX4" s="130"/>
      <c r="AY4" s="130"/>
      <c r="AZ4" s="130"/>
      <c r="BA4" s="130"/>
      <c r="BB4" s="130"/>
      <c r="BC4" s="130"/>
      <c r="BD4" s="130"/>
      <c r="BE4" s="130"/>
      <c r="BF4" s="130"/>
      <c r="BG4" s="130"/>
      <c r="BH4" s="130"/>
      <c r="BI4" s="130"/>
      <c r="BJ4" s="130"/>
      <c r="BK4" s="130"/>
      <c r="BL4" s="130"/>
      <c r="BM4" s="130"/>
      <c r="BN4" s="130"/>
      <c r="BO4" s="130"/>
      <c r="BP4" s="130"/>
      <c r="BQ4" s="130"/>
      <c r="BR4" s="130"/>
    </row>
    <row r="6" spans="1:72" ht="12.75" customHeight="1" x14ac:dyDescent="0.25">
      <c r="A6" s="131" t="s">
        <v>2</v>
      </c>
      <c r="B6" s="131" t="s">
        <v>3</v>
      </c>
      <c r="C6" s="11" t="s">
        <v>244</v>
      </c>
      <c r="D6" s="11" t="s">
        <v>245</v>
      </c>
      <c r="E6" s="11" t="s">
        <v>246</v>
      </c>
      <c r="F6" s="11" t="s">
        <v>247</v>
      </c>
      <c r="G6" s="11" t="s">
        <v>248</v>
      </c>
      <c r="H6" s="11" t="s">
        <v>249</v>
      </c>
      <c r="I6" s="11" t="s">
        <v>250</v>
      </c>
      <c r="J6" s="11" t="s">
        <v>251</v>
      </c>
      <c r="K6" s="11" t="s">
        <v>252</v>
      </c>
      <c r="L6" s="11" t="s">
        <v>253</v>
      </c>
      <c r="M6" s="11" t="s">
        <v>254</v>
      </c>
      <c r="N6" s="11" t="s">
        <v>255</v>
      </c>
      <c r="O6" s="11" t="s">
        <v>256</v>
      </c>
      <c r="P6" s="11" t="s">
        <v>257</v>
      </c>
      <c r="Q6" s="11" t="s">
        <v>258</v>
      </c>
      <c r="R6" s="11" t="s">
        <v>259</v>
      </c>
      <c r="S6" s="11" t="s">
        <v>260</v>
      </c>
      <c r="T6" s="11" t="s">
        <v>261</v>
      </c>
      <c r="U6" s="11" t="s">
        <v>262</v>
      </c>
      <c r="V6" s="11" t="s">
        <v>263</v>
      </c>
      <c r="W6" s="11" t="s">
        <v>264</v>
      </c>
      <c r="X6" s="11" t="s">
        <v>265</v>
      </c>
      <c r="Y6" s="11" t="s">
        <v>266</v>
      </c>
      <c r="Z6" s="11" t="s">
        <v>267</v>
      </c>
      <c r="AA6" s="11" t="s">
        <v>268</v>
      </c>
      <c r="AB6" s="11" t="s">
        <v>269</v>
      </c>
      <c r="AC6" s="11" t="s">
        <v>270</v>
      </c>
      <c r="AD6" s="11" t="s">
        <v>271</v>
      </c>
      <c r="AE6" s="11" t="s">
        <v>272</v>
      </c>
      <c r="AF6" s="11" t="s">
        <v>273</v>
      </c>
      <c r="AG6" s="11" t="s">
        <v>274</v>
      </c>
      <c r="AH6" s="11" t="s">
        <v>275</v>
      </c>
      <c r="AI6" s="11" t="s">
        <v>276</v>
      </c>
      <c r="AJ6" s="11" t="s">
        <v>277</v>
      </c>
      <c r="AK6" s="11" t="s">
        <v>278</v>
      </c>
      <c r="AL6" s="11" t="s">
        <v>229</v>
      </c>
      <c r="AM6" s="11" t="s">
        <v>230</v>
      </c>
      <c r="AN6" s="11" t="s">
        <v>231</v>
      </c>
      <c r="AO6" s="11" t="s">
        <v>232</v>
      </c>
      <c r="AP6" s="11" t="s">
        <v>233</v>
      </c>
      <c r="AQ6" s="11" t="s">
        <v>234</v>
      </c>
      <c r="AR6" s="11" t="s">
        <v>235</v>
      </c>
      <c r="AS6" s="11" t="s">
        <v>236</v>
      </c>
      <c r="AT6" s="11" t="s">
        <v>237</v>
      </c>
      <c r="AU6" s="11" t="s">
        <v>238</v>
      </c>
      <c r="AV6" s="11" t="s">
        <v>239</v>
      </c>
      <c r="AW6" s="11" t="s">
        <v>240</v>
      </c>
      <c r="AX6" s="11" t="s">
        <v>241</v>
      </c>
      <c r="AY6" s="11" t="s">
        <v>242</v>
      </c>
      <c r="AZ6" s="11" t="s">
        <v>4</v>
      </c>
      <c r="BA6" s="11" t="s">
        <v>5</v>
      </c>
      <c r="BB6" s="131" t="s">
        <v>6</v>
      </c>
      <c r="BC6" s="131" t="s">
        <v>7</v>
      </c>
      <c r="BD6" s="131" t="s">
        <v>8</v>
      </c>
      <c r="BE6" s="131" t="s">
        <v>9</v>
      </c>
      <c r="BF6" s="131" t="s">
        <v>10</v>
      </c>
      <c r="BG6" s="131" t="s">
        <v>11</v>
      </c>
      <c r="BH6" s="131" t="s">
        <v>12</v>
      </c>
      <c r="BI6" s="131" t="s">
        <v>13</v>
      </c>
      <c r="BJ6" s="131" t="s">
        <v>14</v>
      </c>
      <c r="BK6" s="131" t="s">
        <v>15</v>
      </c>
      <c r="BL6" s="131" t="s">
        <v>16</v>
      </c>
      <c r="BM6" s="131" t="s">
        <v>17</v>
      </c>
      <c r="BN6" s="131" t="s">
        <v>204</v>
      </c>
      <c r="BO6" s="131" t="s">
        <v>205</v>
      </c>
      <c r="BP6" s="131" t="s">
        <v>219</v>
      </c>
      <c r="BQ6" s="39" t="s">
        <v>228</v>
      </c>
      <c r="BR6" s="39">
        <v>2015</v>
      </c>
    </row>
    <row r="7" spans="1:72" ht="12.75" customHeight="1" x14ac:dyDescent="0.25">
      <c r="A7" s="7" t="s">
        <v>18</v>
      </c>
      <c r="B7" s="8" t="s">
        <v>19</v>
      </c>
      <c r="C7" s="1">
        <v>7.2</v>
      </c>
      <c r="D7" s="1">
        <v>-1.9</v>
      </c>
      <c r="E7" s="1">
        <v>1.8</v>
      </c>
      <c r="F7" s="1">
        <v>8.6999999999999993</v>
      </c>
      <c r="G7" s="1">
        <v>0.4</v>
      </c>
      <c r="H7" s="1">
        <v>0.1</v>
      </c>
      <c r="I7" s="1">
        <v>0.4</v>
      </c>
      <c r="J7" s="1">
        <v>1.5</v>
      </c>
      <c r="K7" s="1">
        <v>3.2</v>
      </c>
      <c r="L7" s="1">
        <v>2.8</v>
      </c>
      <c r="M7" s="1">
        <v>1.4</v>
      </c>
      <c r="N7" s="1">
        <v>1.2</v>
      </c>
      <c r="O7" s="1">
        <v>0.9</v>
      </c>
      <c r="P7" s="1">
        <v>0.3</v>
      </c>
      <c r="Q7" s="1">
        <v>0.8</v>
      </c>
      <c r="R7" s="1">
        <v>0.4</v>
      </c>
      <c r="S7" s="1">
        <v>1.3</v>
      </c>
      <c r="T7" s="1">
        <v>1.8</v>
      </c>
      <c r="U7" s="1">
        <v>3</v>
      </c>
      <c r="V7" s="1">
        <v>2.2000000000000002</v>
      </c>
      <c r="W7" s="1">
        <v>3.6</v>
      </c>
      <c r="X7" s="1">
        <v>4.5999999999999996</v>
      </c>
      <c r="Y7" s="1">
        <v>4.5</v>
      </c>
      <c r="Z7" s="1">
        <v>4.3</v>
      </c>
      <c r="AA7" s="1">
        <v>4</v>
      </c>
      <c r="AB7" s="1">
        <v>7.5</v>
      </c>
      <c r="AC7" s="1">
        <v>12.2</v>
      </c>
      <c r="AD7" s="1">
        <v>9.5</v>
      </c>
      <c r="AE7" s="1">
        <v>5.5</v>
      </c>
      <c r="AF7" s="1">
        <v>6.4</v>
      </c>
      <c r="AG7" s="1">
        <v>7.4</v>
      </c>
      <c r="AH7" s="1">
        <v>9.6</v>
      </c>
      <c r="AI7" s="1">
        <v>11.4</v>
      </c>
      <c r="AJ7" s="1">
        <v>9.4</v>
      </c>
      <c r="AK7" s="1">
        <v>4.5</v>
      </c>
      <c r="AL7" s="1">
        <v>3.3</v>
      </c>
      <c r="AM7" s="1">
        <v>3.3</v>
      </c>
      <c r="AN7" s="1">
        <v>2.1</v>
      </c>
      <c r="AO7" s="1">
        <v>0.3</v>
      </c>
      <c r="AP7" s="1">
        <v>3</v>
      </c>
      <c r="AQ7" s="1">
        <v>3.8</v>
      </c>
      <c r="AR7" s="1">
        <v>3.9</v>
      </c>
      <c r="AS7" s="1">
        <v>3.6</v>
      </c>
      <c r="AT7" s="1">
        <v>2.4</v>
      </c>
      <c r="AU7" s="1">
        <v>2.1</v>
      </c>
      <c r="AV7" s="1">
        <v>2.2000000000000002</v>
      </c>
      <c r="AW7" s="1">
        <v>2.1</v>
      </c>
      <c r="AX7" s="1">
        <v>2.9</v>
      </c>
      <c r="AY7" s="1">
        <v>1.6</v>
      </c>
      <c r="AZ7" s="1">
        <v>1.1000000000000001</v>
      </c>
      <c r="BA7" s="1">
        <v>0</v>
      </c>
      <c r="BB7" s="1">
        <v>1.3</v>
      </c>
      <c r="BC7" s="1">
        <v>3.2</v>
      </c>
      <c r="BD7" s="1">
        <v>1.4</v>
      </c>
      <c r="BE7" s="1">
        <v>0.9</v>
      </c>
      <c r="BF7" s="1">
        <v>2.7</v>
      </c>
      <c r="BG7" s="1">
        <v>3.9</v>
      </c>
      <c r="BH7" s="1">
        <v>4.3</v>
      </c>
      <c r="BI7" s="1">
        <v>3.7</v>
      </c>
      <c r="BJ7" s="1">
        <v>3.3</v>
      </c>
      <c r="BK7" s="1">
        <v>4.4000000000000004</v>
      </c>
      <c r="BL7" s="1">
        <v>-2.2000000000000002</v>
      </c>
      <c r="BM7" s="1">
        <v>2.8</v>
      </c>
      <c r="BN7" s="1">
        <v>3.7</v>
      </c>
      <c r="BO7" s="1">
        <v>1.6</v>
      </c>
      <c r="BP7" s="1">
        <v>1.5</v>
      </c>
      <c r="BQ7" s="1">
        <v>1.6</v>
      </c>
      <c r="BR7" s="47">
        <v>-1.2</v>
      </c>
      <c r="BS7" s="40"/>
      <c r="BT7" s="40"/>
    </row>
    <row r="8" spans="1:72" ht="12.75" customHeight="1" x14ac:dyDescent="0.25">
      <c r="A8" s="7" t="s">
        <v>20</v>
      </c>
      <c r="B8" s="8" t="s">
        <v>21</v>
      </c>
      <c r="C8" s="1">
        <v>7.6</v>
      </c>
      <c r="D8" s="1">
        <v>-2.4</v>
      </c>
      <c r="E8" s="1">
        <v>1.9</v>
      </c>
      <c r="F8" s="1">
        <v>9.1</v>
      </c>
      <c r="G8" s="1">
        <v>0.2</v>
      </c>
      <c r="H8" s="1">
        <v>-0.1</v>
      </c>
      <c r="I8" s="1">
        <v>0.1</v>
      </c>
      <c r="J8" s="1">
        <v>1.2</v>
      </c>
      <c r="K8" s="1">
        <v>3.1</v>
      </c>
      <c r="L8" s="1">
        <v>2.6</v>
      </c>
      <c r="M8" s="1">
        <v>1.1000000000000001</v>
      </c>
      <c r="N8" s="1">
        <v>1.2</v>
      </c>
      <c r="O8" s="1">
        <v>0.8</v>
      </c>
      <c r="P8" s="1">
        <v>0.1</v>
      </c>
      <c r="Q8" s="1">
        <v>0.6</v>
      </c>
      <c r="R8" s="1">
        <v>0.1</v>
      </c>
      <c r="S8" s="1">
        <v>1.1000000000000001</v>
      </c>
      <c r="T8" s="1">
        <v>1.6</v>
      </c>
      <c r="U8" s="1">
        <v>2.9</v>
      </c>
      <c r="V8" s="1">
        <v>2</v>
      </c>
      <c r="W8" s="1">
        <v>3.3</v>
      </c>
      <c r="X8" s="1">
        <v>4.4000000000000004</v>
      </c>
      <c r="Y8" s="1">
        <v>4</v>
      </c>
      <c r="Z8" s="1">
        <v>3.8</v>
      </c>
      <c r="AA8" s="1">
        <v>3.6</v>
      </c>
      <c r="AB8" s="1">
        <v>7.6</v>
      </c>
      <c r="AC8" s="1">
        <v>12.6</v>
      </c>
      <c r="AD8" s="1">
        <v>9.5</v>
      </c>
      <c r="AE8" s="1">
        <v>5.3</v>
      </c>
      <c r="AF8" s="1">
        <v>6.4</v>
      </c>
      <c r="AG8" s="1">
        <v>7.5</v>
      </c>
      <c r="AH8" s="1">
        <v>9.8000000000000007</v>
      </c>
      <c r="AI8" s="1">
        <v>11.5</v>
      </c>
      <c r="AJ8" s="1">
        <v>9.1999999999999993</v>
      </c>
      <c r="AK8" s="1">
        <v>4.2</v>
      </c>
      <c r="AL8" s="1">
        <v>3.2</v>
      </c>
      <c r="AM8" s="1">
        <v>3.1</v>
      </c>
      <c r="AN8" s="1">
        <v>1.9</v>
      </c>
      <c r="AO8" s="1">
        <v>0.1</v>
      </c>
      <c r="AP8" s="1">
        <v>3</v>
      </c>
      <c r="AQ8" s="1">
        <v>3.8</v>
      </c>
      <c r="AR8" s="1">
        <v>3.8</v>
      </c>
      <c r="AS8" s="1">
        <v>3.5</v>
      </c>
      <c r="AT8" s="1">
        <v>2.1</v>
      </c>
      <c r="AU8" s="1">
        <v>1.8</v>
      </c>
      <c r="AV8" s="1">
        <v>2.1</v>
      </c>
      <c r="AW8" s="1">
        <v>2</v>
      </c>
      <c r="AX8" s="1">
        <v>2.9</v>
      </c>
      <c r="AY8" s="1">
        <v>1.5</v>
      </c>
      <c r="AZ8" s="1">
        <v>0.9</v>
      </c>
      <c r="BA8" s="1">
        <v>-0.2</v>
      </c>
      <c r="BB8" s="1">
        <v>1.1000000000000001</v>
      </c>
      <c r="BC8" s="1">
        <v>3</v>
      </c>
      <c r="BD8" s="1">
        <v>1.1000000000000001</v>
      </c>
      <c r="BE8" s="1">
        <v>0.6</v>
      </c>
      <c r="BF8" s="1">
        <v>2.5</v>
      </c>
      <c r="BG8" s="1">
        <v>3.8</v>
      </c>
      <c r="BH8" s="1">
        <v>4.2</v>
      </c>
      <c r="BI8" s="1">
        <v>3.7</v>
      </c>
      <c r="BJ8" s="1">
        <v>3.1</v>
      </c>
      <c r="BK8" s="1">
        <v>4.3</v>
      </c>
      <c r="BL8" s="1">
        <v>-2.5</v>
      </c>
      <c r="BM8" s="1">
        <v>2.7</v>
      </c>
      <c r="BN8" s="1">
        <v>3.8</v>
      </c>
      <c r="BO8" s="1">
        <v>1.6</v>
      </c>
      <c r="BP8" s="1">
        <v>1.5</v>
      </c>
      <c r="BQ8" s="1">
        <v>1.5</v>
      </c>
      <c r="BR8" s="47">
        <v>-1.4</v>
      </c>
      <c r="BS8" s="40"/>
      <c r="BT8" s="40"/>
    </row>
    <row r="9" spans="1:72" ht="12.75" customHeight="1" x14ac:dyDescent="0.25">
      <c r="A9" s="7" t="s">
        <v>22</v>
      </c>
      <c r="B9" s="8" t="s">
        <v>23</v>
      </c>
      <c r="C9" s="1">
        <v>4.9000000000000004</v>
      </c>
      <c r="D9" s="1">
        <v>-13.2</v>
      </c>
      <c r="E9" s="1">
        <v>1.8</v>
      </c>
      <c r="F9" s="1">
        <v>17.2</v>
      </c>
      <c r="G9" s="1">
        <v>-4.5999999999999996</v>
      </c>
      <c r="H9" s="1">
        <v>-11.1</v>
      </c>
      <c r="I9" s="1">
        <v>-3.6</v>
      </c>
      <c r="J9" s="1">
        <v>-4.4000000000000004</v>
      </c>
      <c r="K9" s="1">
        <v>-1</v>
      </c>
      <c r="L9" s="1">
        <v>1</v>
      </c>
      <c r="M9" s="1">
        <v>8</v>
      </c>
      <c r="N9" s="1">
        <v>-4.3</v>
      </c>
      <c r="O9" s="1">
        <v>-0.9</v>
      </c>
      <c r="P9" s="1">
        <v>0.3</v>
      </c>
      <c r="Q9" s="1">
        <v>1.9</v>
      </c>
      <c r="R9" s="1">
        <v>-0.4</v>
      </c>
      <c r="S9" s="1">
        <v>-1.6</v>
      </c>
      <c r="T9" s="1">
        <v>4.5999999999999996</v>
      </c>
      <c r="U9" s="1">
        <v>6.2</v>
      </c>
      <c r="V9" s="1">
        <v>-4</v>
      </c>
      <c r="W9" s="1">
        <v>2.4</v>
      </c>
      <c r="X9" s="1">
        <v>6.1</v>
      </c>
      <c r="Y9" s="1">
        <v>2.4</v>
      </c>
      <c r="Z9" s="1">
        <v>3.9</v>
      </c>
      <c r="AA9" s="1">
        <v>10.6</v>
      </c>
      <c r="AB9" s="1">
        <v>39.1</v>
      </c>
      <c r="AC9" s="1">
        <v>6.3</v>
      </c>
      <c r="AD9" s="1">
        <v>-3.2</v>
      </c>
      <c r="AE9" s="1">
        <v>2.4</v>
      </c>
      <c r="AF9" s="1">
        <v>1.4</v>
      </c>
      <c r="AG9" s="1">
        <v>12.6</v>
      </c>
      <c r="AH9" s="1">
        <v>12.5</v>
      </c>
      <c r="AI9" s="1">
        <v>1.6</v>
      </c>
      <c r="AJ9" s="1">
        <v>3.4</v>
      </c>
      <c r="AK9" s="1">
        <v>-4.9000000000000004</v>
      </c>
      <c r="AL9" s="1">
        <v>3.6</v>
      </c>
      <c r="AM9" s="1">
        <v>2.7</v>
      </c>
      <c r="AN9" s="1">
        <v>-9.4</v>
      </c>
      <c r="AO9" s="1">
        <v>-2.9</v>
      </c>
      <c r="AP9" s="1">
        <v>2</v>
      </c>
      <c r="AQ9" s="1">
        <v>9.1</v>
      </c>
      <c r="AR9" s="1">
        <v>5</v>
      </c>
      <c r="AS9" s="1">
        <v>0.7</v>
      </c>
      <c r="AT9" s="1">
        <v>-3.6</v>
      </c>
      <c r="AU9" s="1">
        <v>0.3</v>
      </c>
      <c r="AV9" s="1">
        <v>3.3</v>
      </c>
      <c r="AW9" s="1">
        <v>0.1</v>
      </c>
      <c r="AX9" s="1">
        <v>1.4</v>
      </c>
      <c r="AY9" s="1">
        <v>8.1999999999999993</v>
      </c>
      <c r="AZ9" s="1">
        <v>-4.0999999999999996</v>
      </c>
      <c r="BA9" s="1">
        <v>-5.0999999999999996</v>
      </c>
      <c r="BB9" s="1">
        <v>-5.2</v>
      </c>
      <c r="BC9" s="1">
        <v>0.7</v>
      </c>
      <c r="BD9" s="1">
        <v>3.8</v>
      </c>
      <c r="BE9" s="1">
        <v>-4.0999999999999996</v>
      </c>
      <c r="BF9" s="1">
        <v>8</v>
      </c>
      <c r="BG9" s="1">
        <v>10.7</v>
      </c>
      <c r="BH9" s="1">
        <v>-3.4</v>
      </c>
      <c r="BI9" s="1">
        <v>0.7</v>
      </c>
      <c r="BJ9" s="1">
        <v>16.399999999999999</v>
      </c>
      <c r="BK9" s="1">
        <v>11.2</v>
      </c>
      <c r="BL9" s="1">
        <v>-12.7</v>
      </c>
      <c r="BM9" s="1">
        <v>7.7</v>
      </c>
      <c r="BN9" s="1">
        <v>20.6</v>
      </c>
      <c r="BO9" s="1">
        <v>4.3</v>
      </c>
      <c r="BP9" s="1">
        <v>1.8</v>
      </c>
      <c r="BQ9" s="1">
        <v>-0.7</v>
      </c>
      <c r="BR9" s="47">
        <v>-9.4</v>
      </c>
      <c r="BS9" s="40"/>
      <c r="BT9" s="40"/>
    </row>
    <row r="10" spans="1:72" ht="12.75" customHeight="1" x14ac:dyDescent="0.25">
      <c r="A10" s="7" t="s">
        <v>24</v>
      </c>
      <c r="B10" s="7" t="s">
        <v>25</v>
      </c>
      <c r="C10" s="1">
        <v>3.7</v>
      </c>
      <c r="D10" s="1">
        <v>-13.6</v>
      </c>
      <c r="E10" s="1">
        <v>1.8</v>
      </c>
      <c r="F10" s="1">
        <v>17.600000000000001</v>
      </c>
      <c r="G10" s="1">
        <v>-5</v>
      </c>
      <c r="H10" s="1">
        <v>-11.5</v>
      </c>
      <c r="I10" s="1">
        <v>-3.6</v>
      </c>
      <c r="J10" s="1">
        <v>-4.9000000000000004</v>
      </c>
      <c r="K10" s="1">
        <v>-1.4</v>
      </c>
      <c r="L10" s="1">
        <v>1.5</v>
      </c>
      <c r="M10" s="1">
        <v>8.5</v>
      </c>
      <c r="N10" s="1">
        <v>-5.6</v>
      </c>
      <c r="O10" s="1">
        <v>-0.7</v>
      </c>
      <c r="P10" s="1">
        <v>0.4</v>
      </c>
      <c r="Q10" s="1">
        <v>1.8</v>
      </c>
      <c r="R10" s="1">
        <v>-0.8</v>
      </c>
      <c r="S10" s="1">
        <v>-2.2999999999999998</v>
      </c>
      <c r="T10" s="1">
        <v>4.9000000000000004</v>
      </c>
      <c r="U10" s="1">
        <v>6.8</v>
      </c>
      <c r="V10" s="1">
        <v>-5.0999999999999996</v>
      </c>
      <c r="W10" s="1">
        <v>2.2000000000000002</v>
      </c>
      <c r="X10" s="1">
        <v>5.4</v>
      </c>
      <c r="Y10" s="1">
        <v>1.9</v>
      </c>
      <c r="Z10" s="1">
        <v>3.1</v>
      </c>
      <c r="AA10" s="1">
        <v>11.4</v>
      </c>
      <c r="AB10" s="1">
        <v>41.6</v>
      </c>
      <c r="AC10" s="1">
        <v>6.9</v>
      </c>
      <c r="AD10" s="1">
        <v>-3.6</v>
      </c>
      <c r="AE10" s="1">
        <v>0</v>
      </c>
      <c r="AF10" s="1">
        <v>-0.9</v>
      </c>
      <c r="AG10" s="1">
        <v>12.9</v>
      </c>
      <c r="AH10" s="1">
        <v>12.7</v>
      </c>
      <c r="AI10" s="1">
        <v>2.4</v>
      </c>
      <c r="AJ10" s="1">
        <v>3</v>
      </c>
      <c r="AK10" s="1">
        <v>-5.2</v>
      </c>
      <c r="AL10" s="1">
        <v>4.2</v>
      </c>
      <c r="AM10" s="1">
        <v>3.2</v>
      </c>
      <c r="AN10" s="1">
        <v>-10.8</v>
      </c>
      <c r="AO10" s="1">
        <v>-3.9</v>
      </c>
      <c r="AP10" s="1">
        <v>1.6</v>
      </c>
      <c r="AQ10" s="1">
        <v>9</v>
      </c>
      <c r="AR10" s="1">
        <v>5.5</v>
      </c>
      <c r="AS10" s="1">
        <v>0.3</v>
      </c>
      <c r="AT10" s="1">
        <v>-3.9</v>
      </c>
      <c r="AU10" s="1">
        <v>-1</v>
      </c>
      <c r="AV10" s="1">
        <v>2.2000000000000002</v>
      </c>
      <c r="AW10" s="1">
        <v>-0.7</v>
      </c>
      <c r="AX10" s="1">
        <v>1.3</v>
      </c>
      <c r="AY10" s="1">
        <v>10.3</v>
      </c>
      <c r="AZ10" s="1">
        <v>-5</v>
      </c>
      <c r="BA10" s="1">
        <v>-5.8</v>
      </c>
      <c r="BB10" s="1">
        <v>-5.9</v>
      </c>
      <c r="BC10" s="1">
        <v>0.9</v>
      </c>
      <c r="BD10" s="1">
        <v>5.4</v>
      </c>
      <c r="BE10" s="1">
        <v>-4.5</v>
      </c>
      <c r="BF10" s="1">
        <v>9.1999999999999993</v>
      </c>
      <c r="BG10" s="1">
        <v>12.2</v>
      </c>
      <c r="BH10" s="1">
        <v>-4.5</v>
      </c>
      <c r="BI10" s="1">
        <v>0.4</v>
      </c>
      <c r="BJ10" s="1">
        <v>18.399999999999999</v>
      </c>
      <c r="BK10" s="1">
        <v>11.8</v>
      </c>
      <c r="BL10" s="1">
        <v>-13.6</v>
      </c>
      <c r="BM10" s="1">
        <v>7.8</v>
      </c>
      <c r="BN10" s="1">
        <v>22.8</v>
      </c>
      <c r="BO10" s="1">
        <v>4.5999999999999996</v>
      </c>
      <c r="BP10" s="1">
        <v>1.7</v>
      </c>
      <c r="BQ10" s="1">
        <v>-1.1000000000000001</v>
      </c>
      <c r="BR10" s="47" t="s">
        <v>549</v>
      </c>
      <c r="BS10" s="40"/>
      <c r="BT10" s="40"/>
    </row>
    <row r="11" spans="1:72" ht="12.75" customHeight="1" x14ac:dyDescent="0.25">
      <c r="A11" s="7" t="s">
        <v>26</v>
      </c>
      <c r="B11" s="7" t="s">
        <v>27</v>
      </c>
      <c r="C11" s="1">
        <v>29.7</v>
      </c>
      <c r="D11" s="1">
        <v>-5</v>
      </c>
      <c r="E11" s="1">
        <v>2.9</v>
      </c>
      <c r="F11" s="1">
        <v>11.1</v>
      </c>
      <c r="G11" s="1">
        <v>1.7</v>
      </c>
      <c r="H11" s="1">
        <v>-6.2</v>
      </c>
      <c r="I11" s="1">
        <v>-3.8</v>
      </c>
      <c r="J11" s="1">
        <v>1.4</v>
      </c>
      <c r="K11" s="1">
        <v>3.5</v>
      </c>
      <c r="L11" s="1">
        <v>-4.3</v>
      </c>
      <c r="M11" s="1">
        <v>2.2000000000000002</v>
      </c>
      <c r="N11" s="1">
        <v>13.4</v>
      </c>
      <c r="O11" s="1">
        <v>-2.9</v>
      </c>
      <c r="P11" s="1">
        <v>-0.6</v>
      </c>
      <c r="Q11" s="1">
        <v>2.6</v>
      </c>
      <c r="R11" s="1">
        <v>3.6</v>
      </c>
      <c r="S11" s="1">
        <v>4.9000000000000004</v>
      </c>
      <c r="T11" s="1">
        <v>2.1</v>
      </c>
      <c r="U11" s="1">
        <v>1.9</v>
      </c>
      <c r="V11" s="1">
        <v>5.7</v>
      </c>
      <c r="W11" s="1">
        <v>3.7</v>
      </c>
      <c r="X11" s="1">
        <v>11</v>
      </c>
      <c r="Y11" s="1">
        <v>6.2</v>
      </c>
      <c r="Z11" s="1">
        <v>9.6</v>
      </c>
      <c r="AA11" s="1">
        <v>5.7</v>
      </c>
      <c r="AB11" s="1">
        <v>25</v>
      </c>
      <c r="AC11" s="1">
        <v>2.2999999999999998</v>
      </c>
      <c r="AD11" s="1">
        <v>-0.1</v>
      </c>
      <c r="AE11" s="1">
        <v>18.3</v>
      </c>
      <c r="AF11" s="1">
        <v>14.6</v>
      </c>
      <c r="AG11" s="1">
        <v>11.5</v>
      </c>
      <c r="AH11" s="1">
        <v>11.6</v>
      </c>
      <c r="AI11" s="1">
        <v>-2.9</v>
      </c>
      <c r="AJ11" s="1">
        <v>5.4</v>
      </c>
      <c r="AK11" s="1">
        <v>-2.8</v>
      </c>
      <c r="AL11" s="1">
        <v>0.6</v>
      </c>
      <c r="AM11" s="1">
        <v>0.4</v>
      </c>
      <c r="AN11" s="1">
        <v>-0.4</v>
      </c>
      <c r="AO11" s="1">
        <v>2.7</v>
      </c>
      <c r="AP11" s="1">
        <v>4.2</v>
      </c>
      <c r="AQ11" s="1">
        <v>9.6</v>
      </c>
      <c r="AR11" s="1">
        <v>2.4</v>
      </c>
      <c r="AS11" s="1">
        <v>3.5</v>
      </c>
      <c r="AT11" s="1">
        <v>-1.6</v>
      </c>
      <c r="AU11" s="1">
        <v>8</v>
      </c>
      <c r="AV11" s="1">
        <v>9.4</v>
      </c>
      <c r="AW11" s="1">
        <v>4.4000000000000004</v>
      </c>
      <c r="AX11" s="1">
        <v>2</v>
      </c>
      <c r="AY11" s="1">
        <v>-1.8</v>
      </c>
      <c r="AZ11" s="1">
        <v>1.1000000000000001</v>
      </c>
      <c r="BA11" s="1">
        <v>-1</v>
      </c>
      <c r="BB11" s="1">
        <v>-1.8</v>
      </c>
      <c r="BC11" s="1">
        <v>-0.1</v>
      </c>
      <c r="BD11" s="1">
        <v>-4.2</v>
      </c>
      <c r="BE11" s="1">
        <v>-1.9</v>
      </c>
      <c r="BF11" s="1">
        <v>2.1</v>
      </c>
      <c r="BG11" s="1">
        <v>3</v>
      </c>
      <c r="BH11" s="1">
        <v>2.8</v>
      </c>
      <c r="BI11" s="1">
        <v>2.4</v>
      </c>
      <c r="BJ11" s="1">
        <v>4.9000000000000004</v>
      </c>
      <c r="BK11" s="1">
        <v>6.9</v>
      </c>
      <c r="BL11" s="1">
        <v>-6</v>
      </c>
      <c r="BM11" s="1">
        <v>6.8</v>
      </c>
      <c r="BN11" s="1">
        <v>4.7</v>
      </c>
      <c r="BO11" s="1">
        <v>1.7</v>
      </c>
      <c r="BP11" s="1">
        <v>2.8</v>
      </c>
      <c r="BQ11" s="1">
        <v>2.7</v>
      </c>
      <c r="BR11" s="47" t="s">
        <v>454</v>
      </c>
      <c r="BS11" s="40"/>
      <c r="BT11" s="40"/>
    </row>
    <row r="12" spans="1:72" ht="12.75" customHeight="1" x14ac:dyDescent="0.25">
      <c r="A12" s="7" t="s">
        <v>28</v>
      </c>
      <c r="B12" s="8" t="s">
        <v>29</v>
      </c>
      <c r="C12" s="1">
        <v>26.6</v>
      </c>
      <c r="D12" s="1">
        <v>-1.1000000000000001</v>
      </c>
      <c r="E12" s="1">
        <v>1.3</v>
      </c>
      <c r="F12" s="1">
        <v>6.8</v>
      </c>
      <c r="G12" s="1">
        <v>1.1000000000000001</v>
      </c>
      <c r="H12" s="1">
        <v>3.7</v>
      </c>
      <c r="I12" s="1">
        <v>-2.1</v>
      </c>
      <c r="J12" s="1">
        <v>2</v>
      </c>
      <c r="K12" s="1">
        <v>6.1</v>
      </c>
      <c r="L12" s="1">
        <v>2.8</v>
      </c>
      <c r="M12" s="1">
        <v>-2.9</v>
      </c>
      <c r="N12" s="1">
        <v>0.1</v>
      </c>
      <c r="O12" s="1">
        <v>-0.1</v>
      </c>
      <c r="P12" s="1">
        <v>-0.2</v>
      </c>
      <c r="Q12" s="1">
        <v>0.7</v>
      </c>
      <c r="R12" s="1">
        <v>-0.2</v>
      </c>
      <c r="S12" s="1">
        <v>2</v>
      </c>
      <c r="T12" s="1">
        <v>-0.7</v>
      </c>
      <c r="U12" s="1">
        <v>1.8</v>
      </c>
      <c r="V12" s="1">
        <v>1.5</v>
      </c>
      <c r="W12" s="1">
        <v>2.4</v>
      </c>
      <c r="X12" s="1">
        <v>4.5</v>
      </c>
      <c r="Y12" s="1">
        <v>7.5</v>
      </c>
      <c r="Z12" s="1">
        <v>4.8</v>
      </c>
      <c r="AA12" s="1">
        <v>2.6</v>
      </c>
      <c r="AB12" s="1">
        <v>12.6</v>
      </c>
      <c r="AC12" s="1">
        <v>50.5</v>
      </c>
      <c r="AD12" s="1">
        <v>22.7</v>
      </c>
      <c r="AE12" s="1">
        <v>7.7</v>
      </c>
      <c r="AF12" s="1">
        <v>10.4</v>
      </c>
      <c r="AG12" s="1">
        <v>10.8</v>
      </c>
      <c r="AH12" s="1">
        <v>24.8</v>
      </c>
      <c r="AI12" s="1">
        <v>32.700000000000003</v>
      </c>
      <c r="AJ12" s="1">
        <v>28.3</v>
      </c>
      <c r="AK12" s="1">
        <v>2.8</v>
      </c>
      <c r="AL12" s="1">
        <v>-5.5</v>
      </c>
      <c r="AM12" s="1">
        <v>-1.8</v>
      </c>
      <c r="AN12" s="1">
        <v>-4.2</v>
      </c>
      <c r="AO12" s="1">
        <v>-26.1</v>
      </c>
      <c r="AP12" s="1">
        <v>2.2999999999999998</v>
      </c>
      <c r="AQ12" s="1">
        <v>-4.5999999999999996</v>
      </c>
      <c r="AR12" s="1">
        <v>8</v>
      </c>
      <c r="AS12" s="1">
        <v>8.6999999999999993</v>
      </c>
      <c r="AT12" s="1">
        <v>-7.2</v>
      </c>
      <c r="AU12" s="1">
        <v>-0.9</v>
      </c>
      <c r="AV12" s="1">
        <v>-1.8</v>
      </c>
      <c r="AW12" s="1">
        <v>-3.1</v>
      </c>
      <c r="AX12" s="1">
        <v>0.2</v>
      </c>
      <c r="AY12" s="1">
        <v>14.7</v>
      </c>
      <c r="AZ12" s="1">
        <v>0.5</v>
      </c>
      <c r="BA12" s="1">
        <v>-13.5</v>
      </c>
      <c r="BB12" s="1">
        <v>7.4</v>
      </c>
      <c r="BC12" s="1">
        <v>33.299999999999997</v>
      </c>
      <c r="BD12" s="1">
        <v>-1.5</v>
      </c>
      <c r="BE12" s="1">
        <v>-5.9</v>
      </c>
      <c r="BF12" s="1">
        <v>27.6</v>
      </c>
      <c r="BG12" s="1">
        <v>16.899999999999999</v>
      </c>
      <c r="BH12" s="1">
        <v>27.7</v>
      </c>
      <c r="BI12" s="1">
        <v>7.5</v>
      </c>
      <c r="BJ12" s="1">
        <v>6.5</v>
      </c>
      <c r="BK12" s="1">
        <v>22.6</v>
      </c>
      <c r="BL12" s="1">
        <v>-32</v>
      </c>
      <c r="BM12" s="1">
        <v>18.399999999999999</v>
      </c>
      <c r="BN12" s="1">
        <v>11.4</v>
      </c>
      <c r="BO12" s="1">
        <v>-5.4</v>
      </c>
      <c r="BP12" s="1">
        <v>2.6</v>
      </c>
      <c r="BQ12" s="1">
        <v>-2.2000000000000002</v>
      </c>
      <c r="BR12" s="47">
        <v>-29.5</v>
      </c>
      <c r="BS12" s="40"/>
      <c r="BT12" s="40"/>
    </row>
    <row r="13" spans="1:72" ht="12.75" customHeight="1" x14ac:dyDescent="0.25">
      <c r="A13" s="7" t="s">
        <v>30</v>
      </c>
      <c r="B13" s="7" t="s">
        <v>31</v>
      </c>
      <c r="C13" s="1">
        <v>26.7</v>
      </c>
      <c r="D13" s="1">
        <v>-2.8</v>
      </c>
      <c r="E13" s="1">
        <v>-0.8</v>
      </c>
      <c r="F13" s="1">
        <v>3.4</v>
      </c>
      <c r="G13" s="1">
        <v>0.6</v>
      </c>
      <c r="H13" s="1">
        <v>5.6</v>
      </c>
      <c r="I13" s="1">
        <v>2</v>
      </c>
      <c r="J13" s="1">
        <v>0.4</v>
      </c>
      <c r="K13" s="1">
        <v>2.6</v>
      </c>
      <c r="L13" s="1">
        <v>7.2</v>
      </c>
      <c r="M13" s="1">
        <v>-1.3</v>
      </c>
      <c r="N13" s="1">
        <v>-0.4</v>
      </c>
      <c r="O13" s="1">
        <v>0.6</v>
      </c>
      <c r="P13" s="1">
        <v>0.4</v>
      </c>
      <c r="Q13" s="1">
        <v>1.2</v>
      </c>
      <c r="R13" s="1">
        <v>-0.6</v>
      </c>
      <c r="S13" s="1">
        <v>-1</v>
      </c>
      <c r="T13" s="1">
        <v>-0.3</v>
      </c>
      <c r="U13" s="1">
        <v>2.2000000000000002</v>
      </c>
      <c r="V13" s="1">
        <v>1.7</v>
      </c>
      <c r="W13" s="1">
        <v>1.5</v>
      </c>
      <c r="X13" s="1">
        <v>3.4</v>
      </c>
      <c r="Y13" s="1">
        <v>3.7</v>
      </c>
      <c r="Z13" s="1">
        <v>5.8</v>
      </c>
      <c r="AA13" s="1">
        <v>1.2</v>
      </c>
      <c r="AB13" s="1">
        <v>15.5</v>
      </c>
      <c r="AC13" s="1">
        <v>63.5</v>
      </c>
      <c r="AD13" s="1">
        <v>21.8</v>
      </c>
      <c r="AE13" s="1">
        <v>11.7</v>
      </c>
      <c r="AF13" s="1">
        <v>15</v>
      </c>
      <c r="AG13" s="1">
        <v>9</v>
      </c>
      <c r="AH13" s="1">
        <v>35.700000000000003</v>
      </c>
      <c r="AI13" s="1">
        <v>56.8</v>
      </c>
      <c r="AJ13" s="1">
        <v>38.4</v>
      </c>
      <c r="AK13" s="1">
        <v>0.3</v>
      </c>
      <c r="AL13" s="1">
        <v>-3.2</v>
      </c>
      <c r="AM13" s="1">
        <v>-0.4</v>
      </c>
      <c r="AN13" s="1">
        <v>-6</v>
      </c>
      <c r="AO13" s="1">
        <v>-38.4</v>
      </c>
      <c r="AP13" s="1">
        <v>5.8</v>
      </c>
      <c r="AQ13" s="1">
        <v>-10.3</v>
      </c>
      <c r="AR13" s="1">
        <v>13.6</v>
      </c>
      <c r="AS13" s="1">
        <v>15.4</v>
      </c>
      <c r="AT13" s="1">
        <v>-11.9</v>
      </c>
      <c r="AU13" s="1">
        <v>0.1</v>
      </c>
      <c r="AV13" s="1">
        <v>0.9</v>
      </c>
      <c r="AW13" s="1">
        <v>-7</v>
      </c>
      <c r="AX13" s="1">
        <v>-3.5</v>
      </c>
      <c r="AY13" s="1">
        <v>30</v>
      </c>
      <c r="AZ13" s="1">
        <v>0.4</v>
      </c>
      <c r="BA13" s="1">
        <v>-24</v>
      </c>
      <c r="BB13" s="1">
        <v>19.5</v>
      </c>
      <c r="BC13" s="1">
        <v>59.8</v>
      </c>
      <c r="BD13" s="1">
        <v>-3.1</v>
      </c>
      <c r="BE13" s="1">
        <v>-12</v>
      </c>
      <c r="BF13" s="1">
        <v>42.9</v>
      </c>
      <c r="BG13" s="1">
        <v>19.600000000000001</v>
      </c>
      <c r="BH13" s="1">
        <v>32.6</v>
      </c>
      <c r="BI13" s="1">
        <v>4.5999999999999996</v>
      </c>
      <c r="BJ13" s="1">
        <v>6.6</v>
      </c>
      <c r="BK13" s="1">
        <v>30.7</v>
      </c>
      <c r="BL13" s="1">
        <v>-45.1</v>
      </c>
      <c r="BM13" s="1">
        <v>27.5</v>
      </c>
      <c r="BN13" s="1">
        <v>13.2</v>
      </c>
      <c r="BO13" s="1">
        <v>-9.6999999999999993</v>
      </c>
      <c r="BP13" s="1">
        <v>5.2</v>
      </c>
      <c r="BQ13" s="1">
        <v>-2.8</v>
      </c>
      <c r="BR13" s="47" t="s">
        <v>550</v>
      </c>
      <c r="BS13" s="40"/>
      <c r="BT13" s="40"/>
    </row>
    <row r="14" spans="1:72" ht="12.75" customHeight="1" x14ac:dyDescent="0.25">
      <c r="A14" s="7" t="s">
        <v>32</v>
      </c>
      <c r="B14" s="7" t="s">
        <v>33</v>
      </c>
      <c r="C14" s="1">
        <v>29.1</v>
      </c>
      <c r="D14" s="1">
        <v>-0.1</v>
      </c>
      <c r="E14" s="1">
        <v>2.6</v>
      </c>
      <c r="F14" s="1">
        <v>9</v>
      </c>
      <c r="G14" s="1">
        <v>1.4</v>
      </c>
      <c r="H14" s="1">
        <v>2.4</v>
      </c>
      <c r="I14" s="1">
        <v>-4.7</v>
      </c>
      <c r="J14" s="1">
        <v>2.5</v>
      </c>
      <c r="K14" s="1">
        <v>8.3000000000000007</v>
      </c>
      <c r="L14" s="1">
        <v>-1</v>
      </c>
      <c r="M14" s="1">
        <v>-3.8</v>
      </c>
      <c r="N14" s="1">
        <v>1</v>
      </c>
      <c r="O14" s="1">
        <v>-0.7</v>
      </c>
      <c r="P14" s="1">
        <v>-0.8</v>
      </c>
      <c r="Q14" s="1">
        <v>0.1</v>
      </c>
      <c r="R14" s="1">
        <v>0.3</v>
      </c>
      <c r="S14" s="1">
        <v>5.7</v>
      </c>
      <c r="T14" s="1">
        <v>-1.1000000000000001</v>
      </c>
      <c r="U14" s="1">
        <v>1</v>
      </c>
      <c r="V14" s="1">
        <v>1.6</v>
      </c>
      <c r="W14" s="1">
        <v>3.8</v>
      </c>
      <c r="X14" s="1">
        <v>6.4</v>
      </c>
      <c r="Y14" s="1">
        <v>13.1</v>
      </c>
      <c r="Z14" s="1">
        <v>4.2</v>
      </c>
      <c r="AA14" s="1">
        <v>5</v>
      </c>
      <c r="AB14" s="1">
        <v>9.9</v>
      </c>
      <c r="AC14" s="1">
        <v>41.7</v>
      </c>
      <c r="AD14" s="1">
        <v>23.7</v>
      </c>
      <c r="AE14" s="1">
        <v>2.8</v>
      </c>
      <c r="AF14" s="1">
        <v>2.4</v>
      </c>
      <c r="AG14" s="1">
        <v>9.8000000000000007</v>
      </c>
      <c r="AH14" s="1">
        <v>13.2</v>
      </c>
      <c r="AI14" s="1">
        <v>11.3</v>
      </c>
      <c r="AJ14" s="1">
        <v>5.6</v>
      </c>
      <c r="AK14" s="1">
        <v>0</v>
      </c>
      <c r="AL14" s="1">
        <v>-1.4</v>
      </c>
      <c r="AM14" s="1">
        <v>-1.9</v>
      </c>
      <c r="AN14" s="1">
        <v>-1.6</v>
      </c>
      <c r="AO14" s="1">
        <v>-3.8</v>
      </c>
      <c r="AP14" s="1">
        <v>1.8</v>
      </c>
      <c r="AQ14" s="1">
        <v>1</v>
      </c>
      <c r="AR14" s="1">
        <v>1.6</v>
      </c>
      <c r="AS14" s="1">
        <v>0.3</v>
      </c>
      <c r="AT14" s="1">
        <v>-3</v>
      </c>
      <c r="AU14" s="1">
        <v>-0.3</v>
      </c>
      <c r="AV14" s="1">
        <v>-3.7</v>
      </c>
      <c r="AW14" s="1">
        <v>1.1000000000000001</v>
      </c>
      <c r="AX14" s="1">
        <v>3.3</v>
      </c>
      <c r="AY14" s="1">
        <v>-2.6</v>
      </c>
      <c r="AZ14" s="1">
        <v>-1.8</v>
      </c>
      <c r="BA14" s="1">
        <v>-3.4</v>
      </c>
      <c r="BB14" s="1">
        <v>-1.8</v>
      </c>
      <c r="BC14" s="1">
        <v>1.7</v>
      </c>
      <c r="BD14" s="1">
        <v>1.3</v>
      </c>
      <c r="BE14" s="1">
        <v>4.0999999999999996</v>
      </c>
      <c r="BF14" s="1">
        <v>4.7</v>
      </c>
      <c r="BG14" s="1">
        <v>13.6</v>
      </c>
      <c r="BH14" s="1">
        <v>18.3</v>
      </c>
      <c r="BI14" s="1">
        <v>13</v>
      </c>
      <c r="BJ14" s="1">
        <v>7.4</v>
      </c>
      <c r="BK14" s="1">
        <v>12.9</v>
      </c>
      <c r="BL14" s="1">
        <v>2.7</v>
      </c>
      <c r="BM14" s="1">
        <v>8.8000000000000007</v>
      </c>
      <c r="BN14" s="1">
        <v>10</v>
      </c>
      <c r="BO14" s="1">
        <v>-0.1</v>
      </c>
      <c r="BP14" s="1">
        <v>-3.8</v>
      </c>
      <c r="BQ14" s="1">
        <v>-1.9</v>
      </c>
      <c r="BR14" s="47" t="s">
        <v>450</v>
      </c>
      <c r="BS14" s="40"/>
      <c r="BT14" s="40"/>
    </row>
    <row r="15" spans="1:72" ht="12.75" customHeight="1" x14ac:dyDescent="0.25">
      <c r="A15" s="7" t="s">
        <v>34</v>
      </c>
      <c r="B15" s="7" t="s">
        <v>35</v>
      </c>
      <c r="C15" s="1">
        <v>18</v>
      </c>
      <c r="D15" s="1">
        <v>0.6</v>
      </c>
      <c r="E15" s="1">
        <v>2.4</v>
      </c>
      <c r="F15" s="1">
        <v>8.5</v>
      </c>
      <c r="G15" s="1">
        <v>1.3</v>
      </c>
      <c r="H15" s="1">
        <v>2.8</v>
      </c>
      <c r="I15" s="1">
        <v>-4.3</v>
      </c>
      <c r="J15" s="1">
        <v>4</v>
      </c>
      <c r="K15" s="1">
        <v>8.5</v>
      </c>
      <c r="L15" s="1">
        <v>1.7</v>
      </c>
      <c r="M15" s="1">
        <v>-4.5999999999999996</v>
      </c>
      <c r="N15" s="1">
        <v>-0.1</v>
      </c>
      <c r="O15" s="1">
        <v>-0.1</v>
      </c>
      <c r="P15" s="1">
        <v>-0.6</v>
      </c>
      <c r="Q15" s="1">
        <v>0.8</v>
      </c>
      <c r="R15" s="1">
        <v>0.3</v>
      </c>
      <c r="S15" s="1">
        <v>2.5</v>
      </c>
      <c r="T15" s="1">
        <v>-0.5</v>
      </c>
      <c r="U15" s="1">
        <v>2.9</v>
      </c>
      <c r="V15" s="1">
        <v>0.6</v>
      </c>
      <c r="W15" s="1">
        <v>1.2</v>
      </c>
      <c r="X15" s="1">
        <v>3.1</v>
      </c>
      <c r="Y15" s="1">
        <v>4.7</v>
      </c>
      <c r="Z15" s="1">
        <v>2.6</v>
      </c>
      <c r="AA15" s="1">
        <v>0.1</v>
      </c>
      <c r="AB15" s="1">
        <v>10.3</v>
      </c>
      <c r="AC15" s="1">
        <v>31.3</v>
      </c>
      <c r="AD15" s="1">
        <v>23.1</v>
      </c>
      <c r="AE15" s="1">
        <v>8.3000000000000007</v>
      </c>
      <c r="AF15" s="1">
        <v>16.600000000000001</v>
      </c>
      <c r="AG15" s="1">
        <v>19.100000000000001</v>
      </c>
      <c r="AH15" s="1">
        <v>19.5</v>
      </c>
      <c r="AI15" s="1">
        <v>9.6</v>
      </c>
      <c r="AJ15" s="1">
        <v>32.299999999999997</v>
      </c>
      <c r="AK15" s="1">
        <v>12.6</v>
      </c>
      <c r="AL15" s="1">
        <v>-15.8</v>
      </c>
      <c r="AM15" s="1">
        <v>-6.6</v>
      </c>
      <c r="AN15" s="1">
        <v>-0.8</v>
      </c>
      <c r="AO15" s="1">
        <v>-8.6999999999999993</v>
      </c>
      <c r="AP15" s="1">
        <v>-10.9</v>
      </c>
      <c r="AQ15" s="1">
        <v>6.9</v>
      </c>
      <c r="AR15" s="1">
        <v>4.7</v>
      </c>
      <c r="AS15" s="1">
        <v>4.8</v>
      </c>
      <c r="AT15" s="1">
        <v>2.7</v>
      </c>
      <c r="AU15" s="1">
        <v>-6.4</v>
      </c>
      <c r="AV15" s="1">
        <v>-8</v>
      </c>
      <c r="AW15" s="1">
        <v>1.8</v>
      </c>
      <c r="AX15" s="1">
        <v>6.6</v>
      </c>
      <c r="AY15" s="1">
        <v>6.8</v>
      </c>
      <c r="AZ15" s="1">
        <v>7</v>
      </c>
      <c r="BA15" s="1">
        <v>8.5</v>
      </c>
      <c r="BB15" s="1">
        <v>-11</v>
      </c>
      <c r="BC15" s="1">
        <v>-5.4</v>
      </c>
      <c r="BD15" s="1">
        <v>2.5</v>
      </c>
      <c r="BE15" s="1">
        <v>6.7</v>
      </c>
      <c r="BF15" s="1">
        <v>5.6</v>
      </c>
      <c r="BG15" s="1">
        <v>7.5</v>
      </c>
      <c r="BH15" s="1">
        <v>18.2</v>
      </c>
      <c r="BI15" s="1">
        <v>12.6</v>
      </c>
      <c r="BJ15" s="1">
        <v>4.5</v>
      </c>
      <c r="BK15" s="1">
        <v>3.9</v>
      </c>
      <c r="BL15" s="1">
        <v>-7.4</v>
      </c>
      <c r="BM15" s="1">
        <v>-0.6</v>
      </c>
      <c r="BN15" s="1">
        <v>5.5</v>
      </c>
      <c r="BO15" s="1">
        <v>4.2</v>
      </c>
      <c r="BP15" s="1">
        <v>1.4</v>
      </c>
      <c r="BQ15" s="1">
        <v>0</v>
      </c>
      <c r="BR15" s="47" t="s">
        <v>551</v>
      </c>
      <c r="BS15" s="40"/>
      <c r="BT15" s="40"/>
    </row>
    <row r="16" spans="1:72" ht="12.75" customHeight="1" x14ac:dyDescent="0.25">
      <c r="A16" s="7" t="s">
        <v>36</v>
      </c>
      <c r="B16" s="8" t="s">
        <v>37</v>
      </c>
      <c r="C16" s="1">
        <v>3.4</v>
      </c>
      <c r="D16" s="1">
        <v>2.1</v>
      </c>
      <c r="E16" s="1">
        <v>1</v>
      </c>
      <c r="F16" s="1">
        <v>4.7</v>
      </c>
      <c r="G16" s="1">
        <v>4.4000000000000004</v>
      </c>
      <c r="H16" s="1">
        <v>3.8</v>
      </c>
      <c r="I16" s="1">
        <v>2.9</v>
      </c>
      <c r="J16" s="1">
        <v>3.9</v>
      </c>
      <c r="K16" s="1">
        <v>2.6</v>
      </c>
      <c r="L16" s="1">
        <v>2.7</v>
      </c>
      <c r="M16" s="1">
        <v>3.8</v>
      </c>
      <c r="N16" s="1">
        <v>2.7</v>
      </c>
      <c r="O16" s="1">
        <v>3.9</v>
      </c>
      <c r="P16" s="1">
        <v>1.6</v>
      </c>
      <c r="Q16" s="1">
        <v>0.7</v>
      </c>
      <c r="R16" s="1">
        <v>1.3</v>
      </c>
      <c r="S16" s="1">
        <v>0.4</v>
      </c>
      <c r="T16" s="1">
        <v>1.1000000000000001</v>
      </c>
      <c r="U16" s="1">
        <v>0.8</v>
      </c>
      <c r="V16" s="1">
        <v>1.1000000000000001</v>
      </c>
      <c r="W16" s="1">
        <v>1.9</v>
      </c>
      <c r="X16" s="1">
        <v>3</v>
      </c>
      <c r="Y16" s="1">
        <v>5</v>
      </c>
      <c r="Z16" s="1">
        <v>7.7</v>
      </c>
      <c r="AA16" s="1">
        <v>5.6</v>
      </c>
      <c r="AB16" s="1">
        <v>6</v>
      </c>
      <c r="AC16" s="1">
        <v>18.3</v>
      </c>
      <c r="AD16" s="1">
        <v>18.899999999999999</v>
      </c>
      <c r="AE16" s="1">
        <v>13.2</v>
      </c>
      <c r="AF16" s="1">
        <v>13.7</v>
      </c>
      <c r="AG16" s="1">
        <v>9.1</v>
      </c>
      <c r="AH16" s="1">
        <v>10.9</v>
      </c>
      <c r="AI16" s="1">
        <v>18.3</v>
      </c>
      <c r="AJ16" s="1">
        <v>14.9</v>
      </c>
      <c r="AK16" s="1">
        <v>12.6</v>
      </c>
      <c r="AL16" s="1">
        <v>7.5</v>
      </c>
      <c r="AM16" s="1">
        <v>3.3</v>
      </c>
      <c r="AN16" s="1">
        <v>1.4</v>
      </c>
      <c r="AO16" s="1">
        <v>-2.1</v>
      </c>
      <c r="AP16" s="1">
        <v>-1.3</v>
      </c>
      <c r="AQ16" s="1">
        <v>1.6</v>
      </c>
      <c r="AR16" s="1">
        <v>3.4</v>
      </c>
      <c r="AS16" s="1">
        <v>2.7</v>
      </c>
      <c r="AT16" s="1">
        <v>4.4000000000000004</v>
      </c>
      <c r="AU16" s="1">
        <v>2.2000000000000002</v>
      </c>
      <c r="AV16" s="1">
        <v>3</v>
      </c>
      <c r="AW16" s="1">
        <v>1.6</v>
      </c>
      <c r="AX16" s="1">
        <v>1.2</v>
      </c>
      <c r="AY16" s="1">
        <v>2.7</v>
      </c>
      <c r="AZ16" s="1">
        <v>1.6</v>
      </c>
      <c r="BA16" s="1">
        <v>-2.7</v>
      </c>
      <c r="BB16" s="1">
        <v>-1.5</v>
      </c>
      <c r="BC16" s="1">
        <v>7.7</v>
      </c>
      <c r="BD16" s="1">
        <v>9.8000000000000007</v>
      </c>
      <c r="BE16" s="1">
        <v>-5.2</v>
      </c>
      <c r="BF16" s="1">
        <v>11.5</v>
      </c>
      <c r="BG16" s="1">
        <v>5.5</v>
      </c>
      <c r="BH16" s="1">
        <v>11.5</v>
      </c>
      <c r="BI16" s="1">
        <v>5.3</v>
      </c>
      <c r="BJ16" s="1">
        <v>2</v>
      </c>
      <c r="BK16" s="1">
        <v>7.9</v>
      </c>
      <c r="BL16" s="1">
        <v>-6.5</v>
      </c>
      <c r="BM16" s="1">
        <v>2.2999999999999998</v>
      </c>
      <c r="BN16" s="1">
        <v>1.6</v>
      </c>
      <c r="BO16" s="1">
        <v>-4.2</v>
      </c>
      <c r="BP16" s="1">
        <v>4.0999999999999996</v>
      </c>
      <c r="BQ16" s="1">
        <v>6.6</v>
      </c>
      <c r="BR16" s="47">
        <v>-1</v>
      </c>
      <c r="BS16" s="40"/>
      <c r="BT16" s="40"/>
    </row>
    <row r="17" spans="1:72" ht="12.75" customHeight="1" x14ac:dyDescent="0.25">
      <c r="A17" s="7" t="s">
        <v>38</v>
      </c>
      <c r="B17" s="8" t="s">
        <v>39</v>
      </c>
      <c r="C17" s="1">
        <v>10.9</v>
      </c>
      <c r="D17" s="1">
        <v>0</v>
      </c>
      <c r="E17" s="1">
        <v>2.6</v>
      </c>
      <c r="F17" s="1">
        <v>8.3000000000000007</v>
      </c>
      <c r="G17" s="1">
        <v>2.8</v>
      </c>
      <c r="H17" s="1">
        <v>0.8</v>
      </c>
      <c r="I17" s="1">
        <v>-0.7</v>
      </c>
      <c r="J17" s="1">
        <v>1.8</v>
      </c>
      <c r="K17" s="1">
        <v>5</v>
      </c>
      <c r="L17" s="1">
        <v>2.2999999999999998</v>
      </c>
      <c r="M17" s="1">
        <v>0.1</v>
      </c>
      <c r="N17" s="1">
        <v>0.8</v>
      </c>
      <c r="O17" s="1">
        <v>-0.2</v>
      </c>
      <c r="P17" s="1">
        <v>0.7</v>
      </c>
      <c r="Q17" s="1">
        <v>0.7</v>
      </c>
      <c r="R17" s="1">
        <v>0.6</v>
      </c>
      <c r="S17" s="1">
        <v>1.8</v>
      </c>
      <c r="T17" s="1">
        <v>1.4</v>
      </c>
      <c r="U17" s="1">
        <v>4</v>
      </c>
      <c r="V17" s="1">
        <v>3.4</v>
      </c>
      <c r="W17" s="1">
        <v>4.5999999999999996</v>
      </c>
      <c r="X17" s="1">
        <v>7.7</v>
      </c>
      <c r="Y17" s="1">
        <v>6.6</v>
      </c>
      <c r="Z17" s="1">
        <v>6.9</v>
      </c>
      <c r="AA17" s="1">
        <v>5.7</v>
      </c>
      <c r="AB17" s="1">
        <v>8.6</v>
      </c>
      <c r="AC17" s="1">
        <v>14</v>
      </c>
      <c r="AD17" s="1">
        <v>9.6999999999999993</v>
      </c>
      <c r="AE17" s="1">
        <v>4.8</v>
      </c>
      <c r="AF17" s="1">
        <v>7.6</v>
      </c>
      <c r="AG17" s="1">
        <v>10.8</v>
      </c>
      <c r="AH17" s="1">
        <v>11.6</v>
      </c>
      <c r="AI17" s="1">
        <v>11.1</v>
      </c>
      <c r="AJ17" s="1">
        <v>7.7</v>
      </c>
      <c r="AK17" s="1">
        <v>3.7</v>
      </c>
      <c r="AL17" s="1">
        <v>1.7</v>
      </c>
      <c r="AM17" s="1">
        <v>3.1</v>
      </c>
      <c r="AN17" s="1">
        <v>2.2999999999999998</v>
      </c>
      <c r="AO17" s="1">
        <v>3.1</v>
      </c>
      <c r="AP17" s="1">
        <v>3.5</v>
      </c>
      <c r="AQ17" s="1">
        <v>4</v>
      </c>
      <c r="AR17" s="1">
        <v>4.2</v>
      </c>
      <c r="AS17" s="1">
        <v>3.4</v>
      </c>
      <c r="AT17" s="1">
        <v>1.3</v>
      </c>
      <c r="AU17" s="1">
        <v>1.4</v>
      </c>
      <c r="AV17" s="1">
        <v>3.4</v>
      </c>
      <c r="AW17" s="1">
        <v>3.8</v>
      </c>
      <c r="AX17" s="1">
        <v>3.9</v>
      </c>
      <c r="AY17" s="1">
        <v>2.1</v>
      </c>
      <c r="AZ17" s="1">
        <v>3.3</v>
      </c>
      <c r="BA17" s="1">
        <v>3.3</v>
      </c>
      <c r="BB17" s="1">
        <v>3.9</v>
      </c>
      <c r="BC17" s="1">
        <v>4.2</v>
      </c>
      <c r="BD17" s="1">
        <v>3.9</v>
      </c>
      <c r="BE17" s="1">
        <v>2.7</v>
      </c>
      <c r="BF17" s="1">
        <v>3.6</v>
      </c>
      <c r="BG17" s="1">
        <v>7</v>
      </c>
      <c r="BH17" s="1">
        <v>8.3000000000000007</v>
      </c>
      <c r="BI17" s="1">
        <v>7.6</v>
      </c>
      <c r="BJ17" s="1">
        <v>4.5999999999999996</v>
      </c>
      <c r="BK17" s="1">
        <v>3</v>
      </c>
      <c r="BL17" s="1">
        <v>-0.7</v>
      </c>
      <c r="BM17" s="1">
        <v>0</v>
      </c>
      <c r="BN17" s="1">
        <v>3.1</v>
      </c>
      <c r="BO17" s="1">
        <v>2.5</v>
      </c>
      <c r="BP17" s="1">
        <v>2.7</v>
      </c>
      <c r="BQ17" s="1">
        <v>3.5</v>
      </c>
      <c r="BR17" s="47">
        <v>1</v>
      </c>
      <c r="BS17" s="40"/>
      <c r="BT17" s="40"/>
    </row>
    <row r="18" spans="1:72" ht="12.75" customHeight="1" x14ac:dyDescent="0.25">
      <c r="A18" s="7" t="s">
        <v>40</v>
      </c>
      <c r="B18" s="8" t="s">
        <v>41</v>
      </c>
      <c r="C18" s="1">
        <v>6.9</v>
      </c>
      <c r="D18" s="1">
        <v>-2.2000000000000002</v>
      </c>
      <c r="E18" s="1">
        <v>3.8</v>
      </c>
      <c r="F18" s="1">
        <v>11.4</v>
      </c>
      <c r="G18" s="1">
        <v>-1</v>
      </c>
      <c r="H18" s="1">
        <v>-0.1</v>
      </c>
      <c r="I18" s="1">
        <v>0.4</v>
      </c>
      <c r="J18" s="1">
        <v>1.5</v>
      </c>
      <c r="K18" s="1">
        <v>4.2</v>
      </c>
      <c r="L18" s="1">
        <v>3.1</v>
      </c>
      <c r="M18" s="1">
        <v>1</v>
      </c>
      <c r="N18" s="1">
        <v>2.2000000000000002</v>
      </c>
      <c r="O18" s="1">
        <v>0.5</v>
      </c>
      <c r="P18" s="1">
        <v>-0.1</v>
      </c>
      <c r="Q18" s="1">
        <v>0.3</v>
      </c>
      <c r="R18" s="1">
        <v>-0.1</v>
      </c>
      <c r="S18" s="1">
        <v>0.6</v>
      </c>
      <c r="T18" s="1">
        <v>1.4</v>
      </c>
      <c r="U18" s="1">
        <v>2.6</v>
      </c>
      <c r="V18" s="1">
        <v>1.2</v>
      </c>
      <c r="W18" s="1">
        <v>2.4</v>
      </c>
      <c r="X18" s="1">
        <v>3.2</v>
      </c>
      <c r="Y18" s="1">
        <v>3.1</v>
      </c>
      <c r="Z18" s="1">
        <v>2.1</v>
      </c>
      <c r="AA18" s="1">
        <v>2.6</v>
      </c>
      <c r="AB18" s="1">
        <v>7.1</v>
      </c>
      <c r="AC18" s="1">
        <v>16.8</v>
      </c>
      <c r="AD18" s="1">
        <v>11.1</v>
      </c>
      <c r="AE18" s="1">
        <v>4.5999999999999996</v>
      </c>
      <c r="AF18" s="1">
        <v>6.1</v>
      </c>
      <c r="AG18" s="1">
        <v>6.8</v>
      </c>
      <c r="AH18" s="1">
        <v>11.1</v>
      </c>
      <c r="AI18" s="1">
        <v>13.5</v>
      </c>
      <c r="AJ18" s="1">
        <v>8.8000000000000007</v>
      </c>
      <c r="AK18" s="1">
        <v>2.5</v>
      </c>
      <c r="AL18" s="1">
        <v>0.7</v>
      </c>
      <c r="AM18" s="1">
        <v>2.2000000000000002</v>
      </c>
      <c r="AN18" s="1">
        <v>-0.2</v>
      </c>
      <c r="AO18" s="1">
        <v>-2.1</v>
      </c>
      <c r="AP18" s="1">
        <v>2.1</v>
      </c>
      <c r="AQ18" s="1">
        <v>4.0999999999999996</v>
      </c>
      <c r="AR18" s="1">
        <v>4.0999999999999996</v>
      </c>
      <c r="AS18" s="1">
        <v>2.5</v>
      </c>
      <c r="AT18" s="1">
        <v>0.5</v>
      </c>
      <c r="AU18" s="1">
        <v>0.5</v>
      </c>
      <c r="AV18" s="1">
        <v>0.9</v>
      </c>
      <c r="AW18" s="1">
        <v>1.3</v>
      </c>
      <c r="AX18" s="1">
        <v>3.1</v>
      </c>
      <c r="AY18" s="1">
        <v>0</v>
      </c>
      <c r="AZ18" s="1">
        <v>-0.8</v>
      </c>
      <c r="BA18" s="1">
        <v>-2.9</v>
      </c>
      <c r="BB18" s="1">
        <v>-0.6</v>
      </c>
      <c r="BC18" s="1">
        <v>2.2000000000000002</v>
      </c>
      <c r="BD18" s="1">
        <v>-1.2</v>
      </c>
      <c r="BE18" s="1">
        <v>-1</v>
      </c>
      <c r="BF18" s="1">
        <v>2.2000000000000002</v>
      </c>
      <c r="BG18" s="1">
        <v>4.7</v>
      </c>
      <c r="BH18" s="1">
        <v>5.9</v>
      </c>
      <c r="BI18" s="1">
        <v>4.4000000000000004</v>
      </c>
      <c r="BJ18" s="1">
        <v>3.3</v>
      </c>
      <c r="BK18" s="1">
        <v>7.8</v>
      </c>
      <c r="BL18" s="1">
        <v>-6.5</v>
      </c>
      <c r="BM18" s="1">
        <v>5.8</v>
      </c>
      <c r="BN18" s="1">
        <v>8.3000000000000007</v>
      </c>
      <c r="BO18" s="1">
        <v>1.2</v>
      </c>
      <c r="BP18" s="1">
        <v>0.1</v>
      </c>
      <c r="BQ18" s="1">
        <v>0.7</v>
      </c>
      <c r="BR18" s="47">
        <v>-6.4</v>
      </c>
      <c r="BS18" s="40"/>
      <c r="BT18" s="40"/>
    </row>
    <row r="19" spans="1:72" ht="12.75" customHeight="1" x14ac:dyDescent="0.25">
      <c r="A19" s="7" t="s">
        <v>42</v>
      </c>
      <c r="B19" s="7" t="s">
        <v>43</v>
      </c>
      <c r="C19" s="1">
        <v>8.6999999999999993</v>
      </c>
      <c r="D19" s="1">
        <v>2.7</v>
      </c>
      <c r="E19" s="1">
        <v>5.2</v>
      </c>
      <c r="F19" s="1">
        <v>9.5</v>
      </c>
      <c r="G19" s="1">
        <v>2</v>
      </c>
      <c r="H19" s="1">
        <v>2.5</v>
      </c>
      <c r="I19" s="1">
        <v>0</v>
      </c>
      <c r="J19" s="1">
        <v>4.5999999999999996</v>
      </c>
      <c r="K19" s="1">
        <v>6.8</v>
      </c>
      <c r="L19" s="1">
        <v>3.5</v>
      </c>
      <c r="M19" s="1">
        <v>0.6</v>
      </c>
      <c r="N19" s="1">
        <v>4.5</v>
      </c>
      <c r="O19" s="1">
        <v>0.7</v>
      </c>
      <c r="P19" s="1">
        <v>-0.2</v>
      </c>
      <c r="Q19" s="1">
        <v>0.1</v>
      </c>
      <c r="R19" s="1">
        <v>0</v>
      </c>
      <c r="S19" s="1">
        <v>0.9</v>
      </c>
      <c r="T19" s="1">
        <v>0.9</v>
      </c>
      <c r="U19" s="1">
        <v>2</v>
      </c>
      <c r="V19" s="1">
        <v>1.7</v>
      </c>
      <c r="W19" s="1">
        <v>2.9</v>
      </c>
      <c r="X19" s="1">
        <v>3.5</v>
      </c>
      <c r="Y19" s="1">
        <v>3.1</v>
      </c>
      <c r="Z19" s="1">
        <v>2.2000000000000002</v>
      </c>
      <c r="AA19" s="1">
        <v>1.8</v>
      </c>
      <c r="AB19" s="1">
        <v>4.3</v>
      </c>
      <c r="AC19" s="1">
        <v>14.5</v>
      </c>
      <c r="AD19" s="1">
        <v>11.9</v>
      </c>
      <c r="AE19" s="1">
        <v>5.9</v>
      </c>
      <c r="AF19" s="1">
        <v>6.7</v>
      </c>
      <c r="AG19" s="1">
        <v>7.4</v>
      </c>
      <c r="AH19" s="1">
        <v>9</v>
      </c>
      <c r="AI19" s="1">
        <v>9.5</v>
      </c>
      <c r="AJ19" s="1">
        <v>8.1</v>
      </c>
      <c r="AK19" s="1">
        <v>4.5</v>
      </c>
      <c r="AL19" s="1">
        <v>1.9</v>
      </c>
      <c r="AM19" s="1">
        <v>2</v>
      </c>
      <c r="AN19" s="1">
        <v>0.2</v>
      </c>
      <c r="AO19" s="1">
        <v>0</v>
      </c>
      <c r="AP19" s="1">
        <v>1.3</v>
      </c>
      <c r="AQ19" s="1">
        <v>3.2</v>
      </c>
      <c r="AR19" s="1">
        <v>3.1</v>
      </c>
      <c r="AS19" s="1">
        <v>1.1000000000000001</v>
      </c>
      <c r="AT19" s="1">
        <v>1</v>
      </c>
      <c r="AU19" s="1">
        <v>0.6</v>
      </c>
      <c r="AV19" s="1">
        <v>1.2</v>
      </c>
      <c r="AW19" s="1">
        <v>1.5</v>
      </c>
      <c r="AX19" s="1">
        <v>0.9</v>
      </c>
      <c r="AY19" s="1">
        <v>-1.8</v>
      </c>
      <c r="AZ19" s="1">
        <v>-1.3</v>
      </c>
      <c r="BA19" s="1">
        <v>-3.4</v>
      </c>
      <c r="BB19" s="1">
        <v>-2.4</v>
      </c>
      <c r="BC19" s="1">
        <v>-1.5</v>
      </c>
      <c r="BD19" s="1">
        <v>-2.5</v>
      </c>
      <c r="BE19" s="1">
        <v>-1</v>
      </c>
      <c r="BF19" s="1">
        <v>-0.3</v>
      </c>
      <c r="BG19" s="1">
        <v>3.1</v>
      </c>
      <c r="BH19" s="1">
        <v>2.5</v>
      </c>
      <c r="BI19" s="1">
        <v>2.6</v>
      </c>
      <c r="BJ19" s="1">
        <v>1.4</v>
      </c>
      <c r="BK19" s="1">
        <v>2.8</v>
      </c>
      <c r="BL19" s="1">
        <v>-1.6</v>
      </c>
      <c r="BM19" s="1">
        <v>1.7</v>
      </c>
      <c r="BN19" s="1">
        <v>2.5</v>
      </c>
      <c r="BO19" s="1">
        <v>0.8</v>
      </c>
      <c r="BP19" s="1">
        <v>0.5</v>
      </c>
      <c r="BQ19" s="1">
        <v>1.2</v>
      </c>
      <c r="BR19" s="47">
        <v>-0.2</v>
      </c>
      <c r="BS19" s="40"/>
      <c r="BT19" s="40"/>
    </row>
    <row r="20" spans="1:72" ht="12.75" customHeight="1" x14ac:dyDescent="0.25">
      <c r="A20" s="7" t="s">
        <v>44</v>
      </c>
      <c r="B20" s="7" t="s">
        <v>45</v>
      </c>
      <c r="C20" s="1">
        <v>13.9</v>
      </c>
      <c r="D20" s="1">
        <v>-6.9</v>
      </c>
      <c r="E20" s="1">
        <v>13.6</v>
      </c>
      <c r="F20" s="1">
        <v>9.6</v>
      </c>
      <c r="G20" s="1">
        <v>-2.6</v>
      </c>
      <c r="H20" s="1">
        <v>-0.1</v>
      </c>
      <c r="I20" s="1">
        <v>-1.4</v>
      </c>
      <c r="J20" s="1">
        <v>3.3</v>
      </c>
      <c r="K20" s="1">
        <v>1.8</v>
      </c>
      <c r="L20" s="1">
        <v>-4.4000000000000004</v>
      </c>
      <c r="M20" s="1">
        <v>-1.8</v>
      </c>
      <c r="N20" s="1">
        <v>6.5</v>
      </c>
      <c r="O20" s="1">
        <v>-3.2</v>
      </c>
      <c r="P20" s="1">
        <v>-3.5</v>
      </c>
      <c r="Q20" s="1">
        <v>1.2</v>
      </c>
      <c r="R20" s="1">
        <v>1.7</v>
      </c>
      <c r="S20" s="1">
        <v>1.7</v>
      </c>
      <c r="T20" s="1">
        <v>1.1000000000000001</v>
      </c>
      <c r="U20" s="1">
        <v>4.5</v>
      </c>
      <c r="V20" s="1">
        <v>-1</v>
      </c>
      <c r="W20" s="1">
        <v>11.9</v>
      </c>
      <c r="X20" s="1">
        <v>11</v>
      </c>
      <c r="Y20" s="1">
        <v>-9.1999999999999993</v>
      </c>
      <c r="Z20" s="1">
        <v>12.2</v>
      </c>
      <c r="AA20" s="1">
        <v>9.4</v>
      </c>
      <c r="AB20" s="1">
        <v>19.3</v>
      </c>
      <c r="AC20" s="1">
        <v>5</v>
      </c>
      <c r="AD20" s="1">
        <v>-1.2</v>
      </c>
      <c r="AE20" s="1">
        <v>13.4</v>
      </c>
      <c r="AF20" s="1">
        <v>14.5</v>
      </c>
      <c r="AG20" s="1">
        <v>15.5</v>
      </c>
      <c r="AH20" s="1">
        <v>8.1</v>
      </c>
      <c r="AI20" s="1">
        <v>-1.4</v>
      </c>
      <c r="AJ20" s="1">
        <v>2.5</v>
      </c>
      <c r="AK20" s="1">
        <v>-1.1000000000000001</v>
      </c>
      <c r="AL20" s="1">
        <v>6.8</v>
      </c>
      <c r="AM20" s="1">
        <v>0.3</v>
      </c>
      <c r="AN20" s="1">
        <v>-0.8</v>
      </c>
      <c r="AO20" s="1">
        <v>1.3</v>
      </c>
      <c r="AP20" s="1">
        <v>3.7</v>
      </c>
      <c r="AQ20" s="1">
        <v>2.8</v>
      </c>
      <c r="AR20" s="1">
        <v>5</v>
      </c>
      <c r="AS20" s="1">
        <v>0.7</v>
      </c>
      <c r="AT20" s="1">
        <v>2.2000000000000002</v>
      </c>
      <c r="AU20" s="1">
        <v>9.1</v>
      </c>
      <c r="AV20" s="1">
        <v>14.7</v>
      </c>
      <c r="AW20" s="1">
        <v>4</v>
      </c>
      <c r="AX20" s="1">
        <v>-0.7</v>
      </c>
      <c r="AY20" s="1">
        <v>0.1</v>
      </c>
      <c r="AZ20" s="1">
        <v>3.6</v>
      </c>
      <c r="BA20" s="1">
        <v>-1.9</v>
      </c>
      <c r="BB20" s="1">
        <v>3.6</v>
      </c>
      <c r="BC20" s="1">
        <v>-2.7</v>
      </c>
      <c r="BD20" s="1">
        <v>-1.5</v>
      </c>
      <c r="BE20" s="1">
        <v>-0.6</v>
      </c>
      <c r="BF20" s="1">
        <v>3.1</v>
      </c>
      <c r="BG20" s="1">
        <v>11.3</v>
      </c>
      <c r="BH20" s="1">
        <v>0.7</v>
      </c>
      <c r="BI20" s="1">
        <v>-1.4</v>
      </c>
      <c r="BJ20" s="1">
        <v>-2.9</v>
      </c>
      <c r="BK20" s="1">
        <v>0.1</v>
      </c>
      <c r="BL20" s="1">
        <v>-5.3</v>
      </c>
      <c r="BM20" s="1">
        <v>5.8</v>
      </c>
      <c r="BN20" s="1">
        <v>-0.1</v>
      </c>
      <c r="BO20" s="1">
        <v>3</v>
      </c>
      <c r="BP20" s="1">
        <v>7.1</v>
      </c>
      <c r="BQ20" s="1">
        <v>6.5</v>
      </c>
      <c r="BR20" s="47" t="s">
        <v>450</v>
      </c>
      <c r="BS20" s="40"/>
      <c r="BT20" s="40"/>
    </row>
    <row r="21" spans="1:72" ht="12.75" customHeight="1" x14ac:dyDescent="0.25">
      <c r="A21" s="7" t="s">
        <v>46</v>
      </c>
      <c r="B21" s="7" t="s">
        <v>47</v>
      </c>
      <c r="C21" s="1">
        <v>8.8000000000000007</v>
      </c>
      <c r="D21" s="1">
        <v>5.4</v>
      </c>
      <c r="E21" s="1">
        <v>3.1</v>
      </c>
      <c r="F21" s="1">
        <v>6.6</v>
      </c>
      <c r="G21" s="1">
        <v>1.5</v>
      </c>
      <c r="H21" s="1">
        <v>3.7</v>
      </c>
      <c r="I21" s="1">
        <v>3</v>
      </c>
      <c r="J21" s="1">
        <v>3.2</v>
      </c>
      <c r="K21" s="1">
        <v>5</v>
      </c>
      <c r="L21" s="1">
        <v>3.9</v>
      </c>
      <c r="M21" s="1">
        <v>2.2000000000000002</v>
      </c>
      <c r="N21" s="1">
        <v>1.6</v>
      </c>
      <c r="O21" s="1">
        <v>0.6</v>
      </c>
      <c r="P21" s="1">
        <v>-0.7</v>
      </c>
      <c r="Q21" s="1">
        <v>0</v>
      </c>
      <c r="R21" s="1">
        <v>-0.6</v>
      </c>
      <c r="S21" s="1">
        <v>0.3</v>
      </c>
      <c r="T21" s="1">
        <v>0.4</v>
      </c>
      <c r="U21" s="1">
        <v>0.9</v>
      </c>
      <c r="V21" s="1">
        <v>2</v>
      </c>
      <c r="W21" s="1">
        <v>4.8</v>
      </c>
      <c r="X21" s="1">
        <v>4.0999999999999996</v>
      </c>
      <c r="Y21" s="1">
        <v>4.5</v>
      </c>
      <c r="Z21" s="1">
        <v>6.7</v>
      </c>
      <c r="AA21" s="1">
        <v>2</v>
      </c>
      <c r="AB21" s="1">
        <v>5.0999999999999996</v>
      </c>
      <c r="AC21" s="1">
        <v>13.1</v>
      </c>
      <c r="AD21" s="1">
        <v>14.3</v>
      </c>
      <c r="AE21" s="1">
        <v>7.7</v>
      </c>
      <c r="AF21" s="1">
        <v>8</v>
      </c>
      <c r="AG21" s="1">
        <v>10.3</v>
      </c>
      <c r="AH21" s="1">
        <v>10.3</v>
      </c>
      <c r="AI21" s="1">
        <v>11.5</v>
      </c>
      <c r="AJ21" s="1">
        <v>8.5</v>
      </c>
      <c r="AK21" s="1">
        <v>5</v>
      </c>
      <c r="AL21" s="1">
        <v>2.2000000000000002</v>
      </c>
      <c r="AM21" s="1">
        <v>3</v>
      </c>
      <c r="AN21" s="1">
        <v>2.2000000000000002</v>
      </c>
      <c r="AO21" s="1">
        <v>1.3</v>
      </c>
      <c r="AP21" s="1">
        <v>0.4</v>
      </c>
      <c r="AQ21" s="1">
        <v>1.3</v>
      </c>
      <c r="AR21" s="1">
        <v>1.9</v>
      </c>
      <c r="AS21" s="1">
        <v>1.7</v>
      </c>
      <c r="AT21" s="1">
        <v>1.7</v>
      </c>
      <c r="AU21" s="1">
        <v>0.5</v>
      </c>
      <c r="AV21" s="1">
        <v>2.4</v>
      </c>
      <c r="AW21" s="1">
        <v>3.8</v>
      </c>
      <c r="AX21" s="1">
        <v>4.2</v>
      </c>
      <c r="AY21" s="1">
        <v>1.3</v>
      </c>
      <c r="AZ21" s="1">
        <v>1.3</v>
      </c>
      <c r="BA21" s="1">
        <v>1.4</v>
      </c>
      <c r="BB21" s="1">
        <v>2.6</v>
      </c>
      <c r="BC21" s="1">
        <v>1.4</v>
      </c>
      <c r="BD21" s="1">
        <v>0.5</v>
      </c>
      <c r="BE21" s="1">
        <v>1</v>
      </c>
      <c r="BF21" s="1">
        <v>0.5</v>
      </c>
      <c r="BG21" s="1">
        <v>3.3</v>
      </c>
      <c r="BH21" s="1">
        <v>7.1</v>
      </c>
      <c r="BI21" s="1">
        <v>8</v>
      </c>
      <c r="BJ21" s="1">
        <v>2</v>
      </c>
      <c r="BK21" s="1">
        <v>2</v>
      </c>
      <c r="BL21" s="1">
        <v>1.9</v>
      </c>
      <c r="BM21" s="1">
        <v>-0.5</v>
      </c>
      <c r="BN21" s="1">
        <v>1.2</v>
      </c>
      <c r="BO21" s="1">
        <v>2.5</v>
      </c>
      <c r="BP21" s="1">
        <v>2.8</v>
      </c>
      <c r="BQ21" s="1">
        <v>3</v>
      </c>
      <c r="BR21" s="47" t="s">
        <v>552</v>
      </c>
      <c r="BS21" s="40"/>
      <c r="BT21" s="40"/>
    </row>
    <row r="22" spans="1:72" ht="12.75" customHeight="1" x14ac:dyDescent="0.25">
      <c r="A22" s="7" t="s">
        <v>48</v>
      </c>
      <c r="B22" s="7" t="s">
        <v>49</v>
      </c>
      <c r="C22" s="1">
        <v>13.7</v>
      </c>
      <c r="D22" s="1">
        <v>2.7</v>
      </c>
      <c r="E22" s="1">
        <v>5.9</v>
      </c>
      <c r="F22" s="1">
        <v>8.6999999999999993</v>
      </c>
      <c r="G22" s="1">
        <v>2</v>
      </c>
      <c r="H22" s="1">
        <v>4.4000000000000004</v>
      </c>
      <c r="I22" s="1">
        <v>3.6</v>
      </c>
      <c r="J22" s="1">
        <v>6.6</v>
      </c>
      <c r="K22" s="1">
        <v>8.6999999999999993</v>
      </c>
      <c r="L22" s="1">
        <v>2</v>
      </c>
      <c r="M22" s="1">
        <v>0.2</v>
      </c>
      <c r="N22" s="1">
        <v>3.3</v>
      </c>
      <c r="O22" s="1">
        <v>1</v>
      </c>
      <c r="P22" s="1">
        <v>-1.2</v>
      </c>
      <c r="Q22" s="1">
        <v>-0.1</v>
      </c>
      <c r="R22" s="1">
        <v>-0.3</v>
      </c>
      <c r="S22" s="1">
        <v>2.4</v>
      </c>
      <c r="T22" s="1">
        <v>2.5</v>
      </c>
      <c r="U22" s="1">
        <v>2.1</v>
      </c>
      <c r="V22" s="1">
        <v>1.7</v>
      </c>
      <c r="W22" s="1">
        <v>2.9</v>
      </c>
      <c r="X22" s="1">
        <v>5.7</v>
      </c>
      <c r="Y22" s="1">
        <v>7.9</v>
      </c>
      <c r="Z22" s="1">
        <v>1.7</v>
      </c>
      <c r="AA22" s="1">
        <v>3.3</v>
      </c>
      <c r="AB22" s="1">
        <v>6</v>
      </c>
      <c r="AC22" s="1">
        <v>29.4</v>
      </c>
      <c r="AD22" s="1">
        <v>11.6</v>
      </c>
      <c r="AE22" s="1">
        <v>6</v>
      </c>
      <c r="AF22" s="1">
        <v>8.1999999999999993</v>
      </c>
      <c r="AG22" s="1">
        <v>8.3000000000000007</v>
      </c>
      <c r="AH22" s="1">
        <v>13.6</v>
      </c>
      <c r="AI22" s="1">
        <v>9.1999999999999993</v>
      </c>
      <c r="AJ22" s="1">
        <v>7.4</v>
      </c>
      <c r="AK22" s="1">
        <v>0.8</v>
      </c>
      <c r="AL22" s="1">
        <v>1.6</v>
      </c>
      <c r="AM22" s="1">
        <v>2.9</v>
      </c>
      <c r="AN22" s="1">
        <v>-1.4</v>
      </c>
      <c r="AO22" s="1">
        <v>-1.7</v>
      </c>
      <c r="AP22" s="1">
        <v>4</v>
      </c>
      <c r="AQ22" s="1">
        <v>12</v>
      </c>
      <c r="AR22" s="1">
        <v>4.4000000000000004</v>
      </c>
      <c r="AS22" s="1">
        <v>-2.2999999999999998</v>
      </c>
      <c r="AT22" s="1">
        <v>-3.6</v>
      </c>
      <c r="AU22" s="1">
        <v>-1.4</v>
      </c>
      <c r="AV22" s="1">
        <v>-0.6</v>
      </c>
      <c r="AW22" s="1">
        <v>5.9</v>
      </c>
      <c r="AX22" s="1">
        <v>10.199999999999999</v>
      </c>
      <c r="AY22" s="1">
        <v>-3.8</v>
      </c>
      <c r="AZ22" s="1">
        <v>0.8</v>
      </c>
      <c r="BA22" s="1">
        <v>-4.5</v>
      </c>
      <c r="BB22" s="1">
        <v>-5.2</v>
      </c>
      <c r="BC22" s="1">
        <v>4.4000000000000004</v>
      </c>
      <c r="BD22" s="1">
        <v>-4.0999999999999996</v>
      </c>
      <c r="BE22" s="1">
        <v>-0.4</v>
      </c>
      <c r="BF22" s="1">
        <v>2.6</v>
      </c>
      <c r="BG22" s="1">
        <v>20.3</v>
      </c>
      <c r="BH22" s="1">
        <v>11.1</v>
      </c>
      <c r="BI22" s="1">
        <v>16.8</v>
      </c>
      <c r="BJ22" s="1">
        <v>6.5</v>
      </c>
      <c r="BK22" s="1">
        <v>8.1</v>
      </c>
      <c r="BL22" s="1">
        <v>-19.5</v>
      </c>
      <c r="BM22" s="1">
        <v>15.2</v>
      </c>
      <c r="BN22" s="1">
        <v>11.6</v>
      </c>
      <c r="BO22" s="1">
        <v>-4.5</v>
      </c>
      <c r="BP22" s="1">
        <v>-5.4</v>
      </c>
      <c r="BQ22" s="1">
        <v>0.8</v>
      </c>
      <c r="BR22" s="47" t="s">
        <v>553</v>
      </c>
      <c r="BS22" s="40"/>
      <c r="BT22" s="40"/>
    </row>
    <row r="23" spans="1:72" ht="12.75" customHeight="1" x14ac:dyDescent="0.25">
      <c r="A23" s="7" t="s">
        <v>50</v>
      </c>
      <c r="B23" s="7" t="s">
        <v>51</v>
      </c>
      <c r="C23" s="1">
        <v>10.7</v>
      </c>
      <c r="D23" s="1">
        <v>2.7</v>
      </c>
      <c r="E23" s="1">
        <v>4</v>
      </c>
      <c r="F23" s="1">
        <v>11.1</v>
      </c>
      <c r="G23" s="1">
        <v>-0.8</v>
      </c>
      <c r="H23" s="1">
        <v>1.9</v>
      </c>
      <c r="I23" s="1">
        <v>0.7</v>
      </c>
      <c r="J23" s="1">
        <v>4.4000000000000004</v>
      </c>
      <c r="K23" s="1">
        <v>6.3</v>
      </c>
      <c r="L23" s="1">
        <v>4.3</v>
      </c>
      <c r="M23" s="1">
        <v>1.6</v>
      </c>
      <c r="N23" s="1">
        <v>1.5</v>
      </c>
      <c r="O23" s="1">
        <v>1.1000000000000001</v>
      </c>
      <c r="P23" s="1">
        <v>0.5</v>
      </c>
      <c r="Q23" s="1">
        <v>0.6</v>
      </c>
      <c r="R23" s="1">
        <v>0.8</v>
      </c>
      <c r="S23" s="1">
        <v>1.7</v>
      </c>
      <c r="T23" s="1">
        <v>1.3</v>
      </c>
      <c r="U23" s="1">
        <v>2.8</v>
      </c>
      <c r="V23" s="1">
        <v>2</v>
      </c>
      <c r="W23" s="1">
        <v>2.7</v>
      </c>
      <c r="X23" s="1">
        <v>4</v>
      </c>
      <c r="Y23" s="1">
        <v>5.7</v>
      </c>
      <c r="Z23" s="1">
        <v>3.8</v>
      </c>
      <c r="AA23" s="1">
        <v>3</v>
      </c>
      <c r="AB23" s="1">
        <v>4.3</v>
      </c>
      <c r="AC23" s="1">
        <v>19.899999999999999</v>
      </c>
      <c r="AD23" s="1">
        <v>14.8</v>
      </c>
      <c r="AE23" s="1">
        <v>4.4000000000000004</v>
      </c>
      <c r="AF23" s="1">
        <v>7.1</v>
      </c>
      <c r="AG23" s="1">
        <v>8.1999999999999993</v>
      </c>
      <c r="AH23" s="1">
        <v>9.6999999999999993</v>
      </c>
      <c r="AI23" s="1">
        <v>9.9</v>
      </c>
      <c r="AJ23" s="1">
        <v>8.6</v>
      </c>
      <c r="AK23" s="1">
        <v>4.5999999999999996</v>
      </c>
      <c r="AL23" s="1">
        <v>1.4</v>
      </c>
      <c r="AM23" s="1">
        <v>2.8</v>
      </c>
      <c r="AN23" s="1">
        <v>1.3</v>
      </c>
      <c r="AO23" s="1">
        <v>0.2</v>
      </c>
      <c r="AP23" s="1">
        <v>1.6</v>
      </c>
      <c r="AQ23" s="1">
        <v>5</v>
      </c>
      <c r="AR23" s="1">
        <v>4.5999999999999996</v>
      </c>
      <c r="AS23" s="1">
        <v>2</v>
      </c>
      <c r="AT23" s="1">
        <v>1.1000000000000001</v>
      </c>
      <c r="AU23" s="1">
        <v>0.4</v>
      </c>
      <c r="AV23" s="1">
        <v>0.7</v>
      </c>
      <c r="AW23" s="1">
        <v>1.9</v>
      </c>
      <c r="AX23" s="1">
        <v>3.8</v>
      </c>
      <c r="AY23" s="1">
        <v>0.8</v>
      </c>
      <c r="AZ23" s="1">
        <v>1.1000000000000001</v>
      </c>
      <c r="BA23" s="1">
        <v>1</v>
      </c>
      <c r="BB23" s="1">
        <v>0.4</v>
      </c>
      <c r="BC23" s="1">
        <v>1</v>
      </c>
      <c r="BD23" s="1">
        <v>0.5</v>
      </c>
      <c r="BE23" s="1">
        <v>0.3</v>
      </c>
      <c r="BF23" s="1">
        <v>0.6</v>
      </c>
      <c r="BG23" s="1">
        <v>6.9</v>
      </c>
      <c r="BH23" s="1">
        <v>5.7</v>
      </c>
      <c r="BI23" s="1">
        <v>4.0999999999999996</v>
      </c>
      <c r="BJ23" s="1">
        <v>3.9</v>
      </c>
      <c r="BK23" s="1">
        <v>7.6</v>
      </c>
      <c r="BL23" s="1">
        <v>0.1</v>
      </c>
      <c r="BM23" s="1">
        <v>0.6</v>
      </c>
      <c r="BN23" s="1">
        <v>3.4</v>
      </c>
      <c r="BO23" s="1">
        <v>1.5</v>
      </c>
      <c r="BP23" s="1">
        <v>0.4</v>
      </c>
      <c r="BQ23" s="1">
        <v>0.7</v>
      </c>
      <c r="BR23" s="47" t="s">
        <v>554</v>
      </c>
      <c r="BS23" s="40"/>
      <c r="BT23" s="40"/>
    </row>
    <row r="24" spans="1:72" ht="12.75" customHeight="1" x14ac:dyDescent="0.25">
      <c r="A24" s="7" t="s">
        <v>52</v>
      </c>
      <c r="B24" s="7" t="s">
        <v>53</v>
      </c>
      <c r="C24" s="1">
        <v>8.5</v>
      </c>
      <c r="D24" s="1">
        <v>4.5</v>
      </c>
      <c r="E24" s="1">
        <v>4</v>
      </c>
      <c r="F24" s="1">
        <v>9.6</v>
      </c>
      <c r="G24" s="1">
        <v>0.9</v>
      </c>
      <c r="H24" s="1">
        <v>2.4</v>
      </c>
      <c r="I24" s="1">
        <v>1.5</v>
      </c>
      <c r="J24" s="1">
        <v>3.3</v>
      </c>
      <c r="K24" s="1">
        <v>7.6</v>
      </c>
      <c r="L24" s="1">
        <v>6.1</v>
      </c>
      <c r="M24" s="1">
        <v>1.9</v>
      </c>
      <c r="N24" s="1">
        <v>2.7</v>
      </c>
      <c r="O24" s="1">
        <v>1.3</v>
      </c>
      <c r="P24" s="1">
        <v>0.5</v>
      </c>
      <c r="Q24" s="1">
        <v>0.7</v>
      </c>
      <c r="R24" s="1">
        <v>0.5</v>
      </c>
      <c r="S24" s="1">
        <v>0.7</v>
      </c>
      <c r="T24" s="1">
        <v>0.5</v>
      </c>
      <c r="U24" s="1">
        <v>1.5</v>
      </c>
      <c r="V24" s="1">
        <v>0.6</v>
      </c>
      <c r="W24" s="1">
        <v>1.9</v>
      </c>
      <c r="X24" s="1">
        <v>1.6</v>
      </c>
      <c r="Y24" s="1">
        <v>-3.9</v>
      </c>
      <c r="Z24" s="1">
        <v>-6.2</v>
      </c>
      <c r="AA24" s="1">
        <v>-6.6</v>
      </c>
      <c r="AB24" s="1">
        <v>3.3</v>
      </c>
      <c r="AC24" s="1">
        <v>14.5</v>
      </c>
      <c r="AD24" s="1">
        <v>16.8</v>
      </c>
      <c r="AE24" s="1">
        <v>6.5</v>
      </c>
      <c r="AF24" s="1">
        <v>6.7</v>
      </c>
      <c r="AG24" s="1">
        <v>7.8</v>
      </c>
      <c r="AH24" s="1">
        <v>9.1999999999999993</v>
      </c>
      <c r="AI24" s="1">
        <v>12.6</v>
      </c>
      <c r="AJ24" s="1">
        <v>9.6999999999999993</v>
      </c>
      <c r="AK24" s="1">
        <v>5.8</v>
      </c>
      <c r="AL24" s="1">
        <v>2.6</v>
      </c>
      <c r="AM24" s="1">
        <v>2.1</v>
      </c>
      <c r="AN24" s="1">
        <v>1.6</v>
      </c>
      <c r="AO24" s="1">
        <v>1.2</v>
      </c>
      <c r="AP24" s="1">
        <v>1.3</v>
      </c>
      <c r="AQ24" s="1">
        <v>3</v>
      </c>
      <c r="AR24" s="1">
        <v>4.0999999999999996</v>
      </c>
      <c r="AS24" s="1">
        <v>3.4</v>
      </c>
      <c r="AT24" s="1">
        <v>2.7</v>
      </c>
      <c r="AU24" s="1">
        <v>1.9</v>
      </c>
      <c r="AV24" s="1">
        <v>1.8</v>
      </c>
      <c r="AW24" s="1">
        <v>1.8</v>
      </c>
      <c r="AX24" s="1">
        <v>2.6</v>
      </c>
      <c r="AY24" s="1">
        <v>1.8</v>
      </c>
      <c r="AZ24" s="1">
        <v>1.3</v>
      </c>
      <c r="BA24" s="1">
        <v>0.8</v>
      </c>
      <c r="BB24" s="1">
        <v>1</v>
      </c>
      <c r="BC24" s="1">
        <v>0.7</v>
      </c>
      <c r="BD24" s="1">
        <v>0.8</v>
      </c>
      <c r="BE24" s="1">
        <v>0.4</v>
      </c>
      <c r="BF24" s="1">
        <v>0.6</v>
      </c>
      <c r="BG24" s="1">
        <v>2.2000000000000002</v>
      </c>
      <c r="BH24" s="1">
        <v>3.9</v>
      </c>
      <c r="BI24" s="1">
        <v>3.1</v>
      </c>
      <c r="BJ24" s="1">
        <v>3.1</v>
      </c>
      <c r="BK24" s="1">
        <v>4.2</v>
      </c>
      <c r="BL24" s="1">
        <v>2.4</v>
      </c>
      <c r="BM24" s="1">
        <v>0.3</v>
      </c>
      <c r="BN24" s="1">
        <v>2.5</v>
      </c>
      <c r="BO24" s="1">
        <v>2.2999999999999998</v>
      </c>
      <c r="BP24" s="1">
        <v>1.5</v>
      </c>
      <c r="BQ24" s="1">
        <v>1.7</v>
      </c>
      <c r="BR24" s="47" t="s">
        <v>555</v>
      </c>
      <c r="BS24" s="40"/>
      <c r="BT24" s="40"/>
    </row>
    <row r="25" spans="1:72" ht="12.75" customHeight="1" x14ac:dyDescent="0.25">
      <c r="A25" s="7" t="s">
        <v>54</v>
      </c>
      <c r="B25" s="7" t="s">
        <v>55</v>
      </c>
      <c r="C25" s="1">
        <v>-1.5</v>
      </c>
      <c r="D25" s="1">
        <v>-3.2</v>
      </c>
      <c r="E25" s="1">
        <v>20.2</v>
      </c>
      <c r="F25" s="1">
        <v>26.9</v>
      </c>
      <c r="G25" s="1">
        <v>7.5</v>
      </c>
      <c r="H25" s="1">
        <v>6.5</v>
      </c>
      <c r="I25" s="1">
        <v>-11.2</v>
      </c>
      <c r="J25" s="1">
        <v>10.5</v>
      </c>
      <c r="K25" s="1">
        <v>13</v>
      </c>
      <c r="L25" s="1">
        <v>3.7</v>
      </c>
      <c r="M25" s="1">
        <v>-6.1</v>
      </c>
      <c r="N25" s="1">
        <v>17.100000000000001</v>
      </c>
      <c r="O25" s="1">
        <v>1.7</v>
      </c>
      <c r="P25" s="1">
        <v>0.6</v>
      </c>
      <c r="Q25" s="1">
        <v>-0.7</v>
      </c>
      <c r="R25" s="1">
        <v>0.3</v>
      </c>
      <c r="S25" s="1">
        <v>-0.5</v>
      </c>
      <c r="T25" s="1">
        <v>0.3</v>
      </c>
      <c r="U25" s="1">
        <v>3.2</v>
      </c>
      <c r="V25" s="1">
        <v>1.7</v>
      </c>
      <c r="W25" s="1">
        <v>1.2</v>
      </c>
      <c r="X25" s="1">
        <v>0.8</v>
      </c>
      <c r="Y25" s="1">
        <v>1.5</v>
      </c>
      <c r="Z25" s="1">
        <v>0.3</v>
      </c>
      <c r="AA25" s="1">
        <v>-0.2</v>
      </c>
      <c r="AB25" s="1">
        <v>0.5</v>
      </c>
      <c r="AC25" s="1">
        <v>3.4</v>
      </c>
      <c r="AD25" s="1">
        <v>5.4</v>
      </c>
      <c r="AE25" s="1">
        <v>2</v>
      </c>
      <c r="AF25" s="1">
        <v>1.1000000000000001</v>
      </c>
      <c r="AG25" s="1">
        <v>2.1</v>
      </c>
      <c r="AH25" s="1">
        <v>2.1</v>
      </c>
      <c r="AI25" s="1">
        <v>4.3</v>
      </c>
      <c r="AJ25" s="1">
        <v>2.2000000000000002</v>
      </c>
      <c r="AK25" s="1">
        <v>3.1</v>
      </c>
      <c r="AL25" s="1">
        <v>-2</v>
      </c>
      <c r="AM25" s="1">
        <v>-0.5</v>
      </c>
      <c r="AN25" s="1">
        <v>-4.3</v>
      </c>
      <c r="AO25" s="1">
        <v>-3.4</v>
      </c>
      <c r="AP25" s="1">
        <v>-1.5</v>
      </c>
      <c r="AQ25" s="1">
        <v>0.1</v>
      </c>
      <c r="AR25" s="1">
        <v>-0.6</v>
      </c>
      <c r="AS25" s="1">
        <v>-2.4</v>
      </c>
      <c r="AT25" s="1">
        <v>-1.5</v>
      </c>
      <c r="AU25" s="1">
        <v>-3.4</v>
      </c>
      <c r="AV25" s="1">
        <v>-3.3</v>
      </c>
      <c r="AW25" s="1">
        <v>-3.2</v>
      </c>
      <c r="AX25" s="1">
        <v>-7.7</v>
      </c>
      <c r="AY25" s="1">
        <v>-10.7</v>
      </c>
      <c r="AZ25" s="1">
        <v>-8.5</v>
      </c>
      <c r="BA25" s="1">
        <v>-14.4</v>
      </c>
      <c r="BB25" s="1">
        <v>-12.2</v>
      </c>
      <c r="BC25" s="1">
        <v>-10.4</v>
      </c>
      <c r="BD25" s="1">
        <v>-11.1</v>
      </c>
      <c r="BE25" s="1">
        <v>-4.5999999999999996</v>
      </c>
      <c r="BF25" s="1">
        <v>-5.5</v>
      </c>
      <c r="BG25" s="1">
        <v>-4</v>
      </c>
      <c r="BH25" s="1">
        <v>-3.5</v>
      </c>
      <c r="BI25" s="1">
        <v>-4.0999999999999996</v>
      </c>
      <c r="BJ25" s="1">
        <v>-5</v>
      </c>
      <c r="BK25" s="1">
        <v>-3.8</v>
      </c>
      <c r="BL25" s="1">
        <v>-2.4</v>
      </c>
      <c r="BM25" s="1">
        <v>-1.4</v>
      </c>
      <c r="BN25" s="1">
        <v>-1.7</v>
      </c>
      <c r="BO25" s="1">
        <v>-0.9</v>
      </c>
      <c r="BP25" s="1">
        <v>0.3</v>
      </c>
      <c r="BQ25" s="1">
        <v>0.1</v>
      </c>
      <c r="BR25" s="47" t="s">
        <v>556</v>
      </c>
      <c r="BS25" s="40"/>
      <c r="BT25" s="40"/>
    </row>
    <row r="26" spans="1:72" ht="12.75" customHeight="1" x14ac:dyDescent="0.25">
      <c r="A26" s="7" t="s">
        <v>56</v>
      </c>
      <c r="B26" s="7" t="s">
        <v>57</v>
      </c>
      <c r="C26" s="1">
        <v>-0.7</v>
      </c>
      <c r="D26" s="1">
        <v>-1.1000000000000001</v>
      </c>
      <c r="E26" s="1">
        <v>26.8</v>
      </c>
      <c r="F26" s="1">
        <v>15.8</v>
      </c>
      <c r="G26" s="1">
        <v>10.3</v>
      </c>
      <c r="H26" s="1">
        <v>10.7</v>
      </c>
      <c r="I26" s="1">
        <v>-8.5</v>
      </c>
      <c r="J26" s="1">
        <v>9.9</v>
      </c>
      <c r="K26" s="1">
        <v>9.8000000000000007</v>
      </c>
      <c r="L26" s="1">
        <v>4.5999999999999996</v>
      </c>
      <c r="M26" s="1">
        <v>-2.4</v>
      </c>
      <c r="N26" s="1">
        <v>18.399999999999999</v>
      </c>
      <c r="O26" s="1">
        <v>5</v>
      </c>
      <c r="P26" s="1">
        <v>-0.9</v>
      </c>
      <c r="Q26" s="1">
        <v>-0.7</v>
      </c>
      <c r="R26" s="1">
        <v>-0.7</v>
      </c>
      <c r="S26" s="1">
        <v>-0.3</v>
      </c>
      <c r="T26" s="1">
        <v>0</v>
      </c>
      <c r="U26" s="1">
        <v>1.9</v>
      </c>
      <c r="V26" s="1">
        <v>2.5</v>
      </c>
      <c r="W26" s="1">
        <v>2.4</v>
      </c>
      <c r="X26" s="1">
        <v>1.9</v>
      </c>
      <c r="Y26" s="1">
        <v>4.3</v>
      </c>
      <c r="Z26" s="1">
        <v>2.2999999999999998</v>
      </c>
      <c r="AA26" s="1">
        <v>0.9</v>
      </c>
      <c r="AB26" s="1">
        <v>3</v>
      </c>
      <c r="AC26" s="1">
        <v>15.6</v>
      </c>
      <c r="AD26" s="1">
        <v>11.7</v>
      </c>
      <c r="AE26" s="1">
        <v>4.7</v>
      </c>
      <c r="AF26" s="1">
        <v>5.4</v>
      </c>
      <c r="AG26" s="1">
        <v>5.9</v>
      </c>
      <c r="AH26" s="1">
        <v>9.3000000000000007</v>
      </c>
      <c r="AI26" s="1">
        <v>11.1</v>
      </c>
      <c r="AJ26" s="1">
        <v>7.3</v>
      </c>
      <c r="AK26" s="1">
        <v>4.5999999999999996</v>
      </c>
      <c r="AL26" s="1">
        <v>3.1</v>
      </c>
      <c r="AM26" s="1">
        <v>2.6</v>
      </c>
      <c r="AN26" s="1">
        <v>1.8</v>
      </c>
      <c r="AO26" s="1">
        <v>0.4</v>
      </c>
      <c r="AP26" s="1">
        <v>2.8</v>
      </c>
      <c r="AQ26" s="1">
        <v>4.2</v>
      </c>
      <c r="AR26" s="1">
        <v>4.5999999999999996</v>
      </c>
      <c r="AS26" s="1">
        <v>2</v>
      </c>
      <c r="AT26" s="1">
        <v>1.1000000000000001</v>
      </c>
      <c r="AU26" s="1">
        <v>0.3</v>
      </c>
      <c r="AV26" s="1">
        <v>0.5</v>
      </c>
      <c r="AW26" s="1">
        <v>1.3</v>
      </c>
      <c r="AX26" s="1">
        <v>2.5</v>
      </c>
      <c r="AY26" s="1">
        <v>0.2</v>
      </c>
      <c r="AZ26" s="1">
        <v>0</v>
      </c>
      <c r="BA26" s="1">
        <v>-0.4</v>
      </c>
      <c r="BB26" s="1">
        <v>-0.6</v>
      </c>
      <c r="BC26" s="1">
        <v>1.1000000000000001</v>
      </c>
      <c r="BD26" s="1">
        <v>-0.2</v>
      </c>
      <c r="BE26" s="1">
        <v>-0.8</v>
      </c>
      <c r="BF26" s="1">
        <v>-0.3</v>
      </c>
      <c r="BG26" s="1">
        <v>3.6</v>
      </c>
      <c r="BH26" s="1">
        <v>4.5999999999999996</v>
      </c>
      <c r="BI26" s="1">
        <v>7.5</v>
      </c>
      <c r="BJ26" s="1">
        <v>4.5999999999999996</v>
      </c>
      <c r="BK26" s="1">
        <v>4.5999999999999996</v>
      </c>
      <c r="BL26" s="1">
        <v>0.7</v>
      </c>
      <c r="BM26" s="1">
        <v>2.4</v>
      </c>
      <c r="BN26" s="1">
        <v>3</v>
      </c>
      <c r="BO26" s="1">
        <v>1.9</v>
      </c>
      <c r="BP26" s="1">
        <v>0</v>
      </c>
      <c r="BQ26" s="1">
        <v>0.1</v>
      </c>
      <c r="BR26" s="47" t="s">
        <v>557</v>
      </c>
      <c r="BS26" s="40"/>
      <c r="BT26" s="40"/>
    </row>
    <row r="27" spans="1:72" ht="12.75" customHeight="1" x14ac:dyDescent="0.25">
      <c r="A27" s="7" t="s">
        <v>58</v>
      </c>
      <c r="B27" s="7" t="s">
        <v>59</v>
      </c>
      <c r="C27" s="1">
        <v>9.3000000000000007</v>
      </c>
      <c r="D27" s="1">
        <v>7.4</v>
      </c>
      <c r="E27" s="1">
        <v>-0.2</v>
      </c>
      <c r="F27" s="1">
        <v>5.2</v>
      </c>
      <c r="G27" s="1">
        <v>6.2</v>
      </c>
      <c r="H27" s="1">
        <v>-0.2</v>
      </c>
      <c r="I27" s="1">
        <v>0.2</v>
      </c>
      <c r="J27" s="1">
        <v>3.5</v>
      </c>
      <c r="K27" s="1">
        <v>5.3</v>
      </c>
      <c r="L27" s="1">
        <v>4.0999999999999996</v>
      </c>
      <c r="M27" s="1">
        <v>2.6</v>
      </c>
      <c r="N27" s="1">
        <v>2.5</v>
      </c>
      <c r="O27" s="1">
        <v>-0.9</v>
      </c>
      <c r="P27" s="1">
        <v>0</v>
      </c>
      <c r="Q27" s="1">
        <v>0.3</v>
      </c>
      <c r="R27" s="1">
        <v>-0.3</v>
      </c>
      <c r="S27" s="1">
        <v>0.7</v>
      </c>
      <c r="T27" s="1">
        <v>0.4</v>
      </c>
      <c r="U27" s="1">
        <v>0.9</v>
      </c>
      <c r="V27" s="1">
        <v>1.8</v>
      </c>
      <c r="W27" s="1">
        <v>3</v>
      </c>
      <c r="X27" s="1">
        <v>2.9</v>
      </c>
      <c r="Y27" s="1">
        <v>4</v>
      </c>
      <c r="Z27" s="1">
        <v>4.4000000000000004</v>
      </c>
      <c r="AA27" s="1">
        <v>4</v>
      </c>
      <c r="AB27" s="1">
        <v>1.9</v>
      </c>
      <c r="AC27" s="1">
        <v>9.6999999999999993</v>
      </c>
      <c r="AD27" s="1">
        <v>13.4</v>
      </c>
      <c r="AE27" s="1">
        <v>6.4</v>
      </c>
      <c r="AF27" s="1">
        <v>6.8</v>
      </c>
      <c r="AG27" s="1">
        <v>7.3</v>
      </c>
      <c r="AH27" s="1">
        <v>8.4</v>
      </c>
      <c r="AI27" s="1">
        <v>10</v>
      </c>
      <c r="AJ27" s="1">
        <v>12.8</v>
      </c>
      <c r="AK27" s="1">
        <v>6.3</v>
      </c>
      <c r="AL27" s="1">
        <v>2.5</v>
      </c>
      <c r="AM27" s="1">
        <v>2.1</v>
      </c>
      <c r="AN27" s="1">
        <v>2.1</v>
      </c>
      <c r="AO27" s="1">
        <v>2</v>
      </c>
      <c r="AP27" s="1">
        <v>1.6</v>
      </c>
      <c r="AQ27" s="1">
        <v>1.7</v>
      </c>
      <c r="AR27" s="1">
        <v>2.7</v>
      </c>
      <c r="AS27" s="1">
        <v>2.1</v>
      </c>
      <c r="AT27" s="1">
        <v>3</v>
      </c>
      <c r="AU27" s="1">
        <v>2</v>
      </c>
      <c r="AV27" s="1">
        <v>1.9</v>
      </c>
      <c r="AW27" s="1">
        <v>2.2000000000000002</v>
      </c>
      <c r="AX27" s="1">
        <v>1.4</v>
      </c>
      <c r="AY27" s="1">
        <v>0.9</v>
      </c>
      <c r="AZ27" s="1">
        <v>-0.6</v>
      </c>
      <c r="BA27" s="1">
        <v>-0.9</v>
      </c>
      <c r="BB27" s="1">
        <v>0.3</v>
      </c>
      <c r="BC27" s="1">
        <v>0.4</v>
      </c>
      <c r="BD27" s="1">
        <v>-0.5</v>
      </c>
      <c r="BE27" s="1">
        <v>-1.3</v>
      </c>
      <c r="BF27" s="1">
        <v>-0.2</v>
      </c>
      <c r="BG27" s="1">
        <v>1.1000000000000001</v>
      </c>
      <c r="BH27" s="1">
        <v>0.3</v>
      </c>
      <c r="BI27" s="1">
        <v>-0.3</v>
      </c>
      <c r="BJ27" s="1">
        <v>1.1000000000000001</v>
      </c>
      <c r="BK27" s="1">
        <v>2</v>
      </c>
      <c r="BL27" s="1">
        <v>1.4</v>
      </c>
      <c r="BM27" s="1">
        <v>0.6</v>
      </c>
      <c r="BN27" s="1">
        <v>1.3</v>
      </c>
      <c r="BO27" s="1">
        <v>1.9</v>
      </c>
      <c r="BP27" s="1">
        <v>0.5</v>
      </c>
      <c r="BQ27" s="1">
        <v>1.2</v>
      </c>
      <c r="BR27" s="47" t="s">
        <v>469</v>
      </c>
      <c r="BS27" s="40"/>
      <c r="BT27" s="40"/>
    </row>
    <row r="28" spans="1:72" ht="12.75" customHeight="1" x14ac:dyDescent="0.25">
      <c r="A28" s="7" t="s">
        <v>60</v>
      </c>
      <c r="B28" s="7" t="s">
        <v>61</v>
      </c>
      <c r="C28" s="1">
        <v>8.1999999999999993</v>
      </c>
      <c r="D28" s="1">
        <v>3.4</v>
      </c>
      <c r="E28" s="1">
        <v>3.5</v>
      </c>
      <c r="F28" s="1">
        <v>11.1</v>
      </c>
      <c r="G28" s="1">
        <v>0.2</v>
      </c>
      <c r="H28" s="1">
        <v>2</v>
      </c>
      <c r="I28" s="1">
        <v>1.1000000000000001</v>
      </c>
      <c r="J28" s="1">
        <v>3.8</v>
      </c>
      <c r="K28" s="1">
        <v>7.8</v>
      </c>
      <c r="L28" s="1">
        <v>5.2</v>
      </c>
      <c r="M28" s="1">
        <v>1.8</v>
      </c>
      <c r="N28" s="1">
        <v>2.1</v>
      </c>
      <c r="O28" s="1">
        <v>0.8</v>
      </c>
      <c r="P28" s="1">
        <v>0.2</v>
      </c>
      <c r="Q28" s="1">
        <v>0.1</v>
      </c>
      <c r="R28" s="1">
        <v>-0.2</v>
      </c>
      <c r="S28" s="1">
        <v>0.7</v>
      </c>
      <c r="T28" s="1">
        <v>1.1000000000000001</v>
      </c>
      <c r="U28" s="1">
        <v>1.8</v>
      </c>
      <c r="V28" s="1">
        <v>2.4</v>
      </c>
      <c r="W28" s="1">
        <v>2.7</v>
      </c>
      <c r="X28" s="1">
        <v>4.3</v>
      </c>
      <c r="Y28" s="1">
        <v>6.2</v>
      </c>
      <c r="Z28" s="1">
        <v>3.5</v>
      </c>
      <c r="AA28" s="1">
        <v>3.2</v>
      </c>
      <c r="AB28" s="1">
        <v>4.7</v>
      </c>
      <c r="AC28" s="1">
        <v>11.3</v>
      </c>
      <c r="AD28" s="1">
        <v>13.1</v>
      </c>
      <c r="AE28" s="1">
        <v>7.8</v>
      </c>
      <c r="AF28" s="1">
        <v>7.6</v>
      </c>
      <c r="AG28" s="1">
        <v>6.2</v>
      </c>
      <c r="AH28" s="1">
        <v>9.6</v>
      </c>
      <c r="AI28" s="1">
        <v>10.8</v>
      </c>
      <c r="AJ28" s="1">
        <v>11.6</v>
      </c>
      <c r="AK28" s="1">
        <v>8.6</v>
      </c>
      <c r="AL28" s="1">
        <v>4.9000000000000004</v>
      </c>
      <c r="AM28" s="1">
        <v>3.7</v>
      </c>
      <c r="AN28" s="1">
        <v>1.2</v>
      </c>
      <c r="AO28" s="1">
        <v>-0.7</v>
      </c>
      <c r="AP28" s="1">
        <v>0.8</v>
      </c>
      <c r="AQ28" s="1">
        <v>2.1</v>
      </c>
      <c r="AR28" s="1">
        <v>3.7</v>
      </c>
      <c r="AS28" s="1">
        <v>2.4</v>
      </c>
      <c r="AT28" s="1">
        <v>2.1</v>
      </c>
      <c r="AU28" s="1">
        <v>2.2000000000000002</v>
      </c>
      <c r="AV28" s="1">
        <v>2.7</v>
      </c>
      <c r="AW28" s="1">
        <v>2.1</v>
      </c>
      <c r="AX28" s="1">
        <v>1.9</v>
      </c>
      <c r="AY28" s="1">
        <v>1.4</v>
      </c>
      <c r="AZ28" s="1">
        <v>1.7</v>
      </c>
      <c r="BA28" s="1">
        <v>0.7</v>
      </c>
      <c r="BB28" s="1">
        <v>1</v>
      </c>
      <c r="BC28" s="1">
        <v>2.7</v>
      </c>
      <c r="BD28" s="1">
        <v>2.2000000000000002</v>
      </c>
      <c r="BE28" s="1">
        <v>0.9</v>
      </c>
      <c r="BF28" s="1">
        <v>2.6</v>
      </c>
      <c r="BG28" s="1">
        <v>3.5</v>
      </c>
      <c r="BH28" s="1">
        <v>3.4</v>
      </c>
      <c r="BI28" s="1">
        <v>3.4</v>
      </c>
      <c r="BJ28" s="1">
        <v>2.1</v>
      </c>
      <c r="BK28" s="1">
        <v>2.8</v>
      </c>
      <c r="BL28" s="1">
        <v>1.6</v>
      </c>
      <c r="BM28" s="1">
        <v>1.1000000000000001</v>
      </c>
      <c r="BN28" s="1">
        <v>2.1</v>
      </c>
      <c r="BO28" s="1">
        <v>1.7</v>
      </c>
      <c r="BP28" s="1">
        <v>1.4</v>
      </c>
      <c r="BQ28" s="1">
        <v>1.5</v>
      </c>
      <c r="BR28" s="47" t="s">
        <v>466</v>
      </c>
      <c r="BS28" s="40"/>
      <c r="BT28" s="40"/>
    </row>
    <row r="29" spans="1:72" ht="12.75" customHeight="1" x14ac:dyDescent="0.25">
      <c r="A29" s="7" t="s">
        <v>62</v>
      </c>
      <c r="B29" s="7" t="s">
        <v>63</v>
      </c>
      <c r="C29" s="1">
        <v>6.4</v>
      </c>
      <c r="D29" s="1">
        <v>0</v>
      </c>
      <c r="E29" s="1">
        <v>3.3</v>
      </c>
      <c r="F29" s="1">
        <v>12.6</v>
      </c>
      <c r="G29" s="1">
        <v>-3</v>
      </c>
      <c r="H29" s="1">
        <v>1.1000000000000001</v>
      </c>
      <c r="I29" s="1">
        <v>-0.2</v>
      </c>
      <c r="J29" s="1">
        <v>1.3</v>
      </c>
      <c r="K29" s="1">
        <v>4.4000000000000004</v>
      </c>
      <c r="L29" s="1">
        <v>3</v>
      </c>
      <c r="M29" s="1">
        <v>1</v>
      </c>
      <c r="N29" s="1">
        <v>1.3</v>
      </c>
      <c r="O29" s="1">
        <v>1</v>
      </c>
      <c r="P29" s="1">
        <v>-0.1</v>
      </c>
      <c r="Q29" s="1">
        <v>0.8</v>
      </c>
      <c r="R29" s="1">
        <v>0.5</v>
      </c>
      <c r="S29" s="1">
        <v>1.3</v>
      </c>
      <c r="T29" s="1">
        <v>0.9</v>
      </c>
      <c r="U29" s="1">
        <v>3.3</v>
      </c>
      <c r="V29" s="1">
        <v>2.2000000000000002</v>
      </c>
      <c r="W29" s="1">
        <v>4.9000000000000004</v>
      </c>
      <c r="X29" s="1">
        <v>5.3</v>
      </c>
      <c r="Y29" s="1">
        <v>1.6</v>
      </c>
      <c r="Z29" s="1">
        <v>3.6</v>
      </c>
      <c r="AA29" s="1">
        <v>4.2</v>
      </c>
      <c r="AB29" s="1">
        <v>5.8</v>
      </c>
      <c r="AC29" s="1">
        <v>12.8</v>
      </c>
      <c r="AD29" s="1">
        <v>7.8</v>
      </c>
      <c r="AE29" s="1">
        <v>4.9000000000000004</v>
      </c>
      <c r="AF29" s="1">
        <v>6.2</v>
      </c>
      <c r="AG29" s="1">
        <v>7.6</v>
      </c>
      <c r="AH29" s="1">
        <v>8.4</v>
      </c>
      <c r="AI29" s="1">
        <v>8.3000000000000007</v>
      </c>
      <c r="AJ29" s="1">
        <v>7.1</v>
      </c>
      <c r="AK29" s="1">
        <v>5.2</v>
      </c>
      <c r="AL29" s="1">
        <v>2.7</v>
      </c>
      <c r="AM29" s="1">
        <v>3.1</v>
      </c>
      <c r="AN29" s="1">
        <v>2.9</v>
      </c>
      <c r="AO29" s="1">
        <v>2</v>
      </c>
      <c r="AP29" s="1">
        <v>2.2999999999999998</v>
      </c>
      <c r="AQ29" s="1">
        <v>4.5999999999999996</v>
      </c>
      <c r="AR29" s="1">
        <v>3.6</v>
      </c>
      <c r="AS29" s="1">
        <v>3</v>
      </c>
      <c r="AT29" s="1">
        <v>2.1</v>
      </c>
      <c r="AU29" s="1">
        <v>1.3</v>
      </c>
      <c r="AV29" s="1">
        <v>2.7</v>
      </c>
      <c r="AW29" s="1">
        <v>3.6</v>
      </c>
      <c r="AX29" s="1">
        <v>3</v>
      </c>
      <c r="AY29" s="1">
        <v>1.8</v>
      </c>
      <c r="AZ29" s="1">
        <v>1.3</v>
      </c>
      <c r="BA29" s="1">
        <v>1.3</v>
      </c>
      <c r="BB29" s="1">
        <v>1.3</v>
      </c>
      <c r="BC29" s="1">
        <v>1.5</v>
      </c>
      <c r="BD29" s="1">
        <v>1.3</v>
      </c>
      <c r="BE29" s="1">
        <v>1</v>
      </c>
      <c r="BF29" s="1">
        <v>0.9</v>
      </c>
      <c r="BG29" s="1">
        <v>1.8</v>
      </c>
      <c r="BH29" s="1">
        <v>3.6</v>
      </c>
      <c r="BI29" s="1">
        <v>3</v>
      </c>
      <c r="BJ29" s="1">
        <v>2.1</v>
      </c>
      <c r="BK29" s="1">
        <v>3.4</v>
      </c>
      <c r="BL29" s="1">
        <v>2.6</v>
      </c>
      <c r="BM29" s="1">
        <v>0.1</v>
      </c>
      <c r="BN29" s="1">
        <v>2.1</v>
      </c>
      <c r="BO29" s="1">
        <v>2.5</v>
      </c>
      <c r="BP29" s="1">
        <v>1.3</v>
      </c>
      <c r="BQ29" s="1">
        <v>1.7</v>
      </c>
      <c r="BR29" s="47" t="s">
        <v>555</v>
      </c>
      <c r="BS29" s="40"/>
      <c r="BT29" s="40"/>
    </row>
    <row r="30" spans="1:72" ht="12.75" customHeight="1" x14ac:dyDescent="0.25">
      <c r="A30" s="7" t="s">
        <v>64</v>
      </c>
      <c r="B30" s="7" t="s">
        <v>65</v>
      </c>
      <c r="C30" s="1">
        <v>4.2</v>
      </c>
      <c r="D30" s="1">
        <v>-0.9</v>
      </c>
      <c r="E30" s="1">
        <v>2.4</v>
      </c>
      <c r="F30" s="1">
        <v>7</v>
      </c>
      <c r="G30" s="1">
        <v>-1.9</v>
      </c>
      <c r="H30" s="1">
        <v>1.3</v>
      </c>
      <c r="I30" s="1">
        <v>0.8</v>
      </c>
      <c r="J30" s="1">
        <v>0.7</v>
      </c>
      <c r="K30" s="1">
        <v>3.6</v>
      </c>
      <c r="L30" s="1">
        <v>1.6</v>
      </c>
      <c r="M30" s="1">
        <v>0.9</v>
      </c>
      <c r="N30" s="1">
        <v>0.8</v>
      </c>
      <c r="O30" s="1">
        <v>0.7</v>
      </c>
      <c r="P30" s="1">
        <v>-0.4</v>
      </c>
      <c r="Q30" s="1">
        <v>0.1</v>
      </c>
      <c r="R30" s="1">
        <v>-0.6</v>
      </c>
      <c r="S30" s="1">
        <v>0.6</v>
      </c>
      <c r="T30" s="1">
        <v>1.4</v>
      </c>
      <c r="U30" s="1">
        <v>2.5</v>
      </c>
      <c r="V30" s="1">
        <v>2.7</v>
      </c>
      <c r="W30" s="1">
        <v>3</v>
      </c>
      <c r="X30" s="1">
        <v>2.5</v>
      </c>
      <c r="Y30" s="1">
        <v>3.4</v>
      </c>
      <c r="Z30" s="1">
        <v>3.5</v>
      </c>
      <c r="AA30" s="1">
        <v>2.5</v>
      </c>
      <c r="AB30" s="1">
        <v>6.2</v>
      </c>
      <c r="AC30" s="1">
        <v>14.7</v>
      </c>
      <c r="AD30" s="1">
        <v>9.4</v>
      </c>
      <c r="AE30" s="1">
        <v>4.8</v>
      </c>
      <c r="AF30" s="1">
        <v>6</v>
      </c>
      <c r="AG30" s="1">
        <v>8.3000000000000007</v>
      </c>
      <c r="AH30" s="1">
        <v>11.3</v>
      </c>
      <c r="AI30" s="1">
        <v>16.899999999999999</v>
      </c>
      <c r="AJ30" s="1">
        <v>5.5</v>
      </c>
      <c r="AK30" s="1">
        <v>3.5</v>
      </c>
      <c r="AL30" s="1">
        <v>2.9</v>
      </c>
      <c r="AM30" s="1">
        <v>1.9</v>
      </c>
      <c r="AN30" s="1">
        <v>0.6</v>
      </c>
      <c r="AO30" s="1">
        <v>1.2</v>
      </c>
      <c r="AP30" s="1">
        <v>1.3</v>
      </c>
      <c r="AQ30" s="1">
        <v>4.0999999999999996</v>
      </c>
      <c r="AR30" s="1">
        <v>4.4000000000000004</v>
      </c>
      <c r="AS30" s="1">
        <v>3.5</v>
      </c>
      <c r="AT30" s="1">
        <v>2.6</v>
      </c>
      <c r="AU30" s="1">
        <v>2.2999999999999998</v>
      </c>
      <c r="AV30" s="1">
        <v>2</v>
      </c>
      <c r="AW30" s="1">
        <v>1.8</v>
      </c>
      <c r="AX30" s="1">
        <v>2.2000000000000002</v>
      </c>
      <c r="AY30" s="1">
        <v>0.8</v>
      </c>
      <c r="AZ30" s="1">
        <v>-2.2999999999999998</v>
      </c>
      <c r="BA30" s="1">
        <v>0.8</v>
      </c>
      <c r="BB30" s="1">
        <v>0.9</v>
      </c>
      <c r="BC30" s="1">
        <v>0.9</v>
      </c>
      <c r="BD30" s="1">
        <v>1.2</v>
      </c>
      <c r="BE30" s="1">
        <v>0.8</v>
      </c>
      <c r="BF30" s="1">
        <v>1.3</v>
      </c>
      <c r="BG30" s="1">
        <v>1.6</v>
      </c>
      <c r="BH30" s="1">
        <v>2.2999999999999998</v>
      </c>
      <c r="BI30" s="1">
        <v>2.2999999999999998</v>
      </c>
      <c r="BJ30" s="1">
        <v>2.1</v>
      </c>
      <c r="BK30" s="1">
        <v>2.6</v>
      </c>
      <c r="BL30" s="1">
        <v>1</v>
      </c>
      <c r="BM30" s="1">
        <v>1.4</v>
      </c>
      <c r="BN30" s="1">
        <v>2.5</v>
      </c>
      <c r="BO30" s="1">
        <v>1.2</v>
      </c>
      <c r="BP30" s="1">
        <v>1.6</v>
      </c>
      <c r="BQ30" s="1">
        <v>0.3</v>
      </c>
      <c r="BR30" s="47" t="s">
        <v>483</v>
      </c>
      <c r="BS30" s="40"/>
      <c r="BT30" s="40"/>
    </row>
    <row r="31" spans="1:72" ht="12.75" customHeight="1" x14ac:dyDescent="0.25">
      <c r="A31" s="7" t="s">
        <v>66</v>
      </c>
      <c r="B31" s="7" t="s">
        <v>67</v>
      </c>
      <c r="C31" s="1">
        <v>5.5</v>
      </c>
      <c r="D31" s="1">
        <v>-6</v>
      </c>
      <c r="E31" s="1">
        <v>2.6</v>
      </c>
      <c r="F31" s="1">
        <v>13.2</v>
      </c>
      <c r="G31" s="1">
        <v>-3.8</v>
      </c>
      <c r="H31" s="1">
        <v>-2.6</v>
      </c>
      <c r="I31" s="1">
        <v>0.9</v>
      </c>
      <c r="J31" s="1">
        <v>-1.6</v>
      </c>
      <c r="K31" s="1">
        <v>1.5</v>
      </c>
      <c r="L31" s="1">
        <v>2.6</v>
      </c>
      <c r="M31" s="1">
        <v>1.5</v>
      </c>
      <c r="N31" s="1">
        <v>-0.1</v>
      </c>
      <c r="O31" s="1">
        <v>0.2</v>
      </c>
      <c r="P31" s="1">
        <v>0</v>
      </c>
      <c r="Q31" s="1">
        <v>0.5</v>
      </c>
      <c r="R31" s="1">
        <v>-0.2</v>
      </c>
      <c r="S31" s="1">
        <v>0.2</v>
      </c>
      <c r="T31" s="1">
        <v>1.9</v>
      </c>
      <c r="U31" s="1">
        <v>3.3</v>
      </c>
      <c r="V31" s="1">
        <v>0.6</v>
      </c>
      <c r="W31" s="1">
        <v>1.8</v>
      </c>
      <c r="X31" s="1">
        <v>2.9</v>
      </c>
      <c r="Y31" s="1">
        <v>3.1</v>
      </c>
      <c r="Z31" s="1">
        <v>1.9</v>
      </c>
      <c r="AA31" s="1">
        <v>3.8</v>
      </c>
      <c r="AB31" s="1">
        <v>10.8</v>
      </c>
      <c r="AC31" s="1">
        <v>19.7</v>
      </c>
      <c r="AD31" s="1">
        <v>10.3</v>
      </c>
      <c r="AE31" s="1">
        <v>3.2</v>
      </c>
      <c r="AF31" s="1">
        <v>5.3</v>
      </c>
      <c r="AG31" s="1">
        <v>6</v>
      </c>
      <c r="AH31" s="1">
        <v>13.7</v>
      </c>
      <c r="AI31" s="1">
        <v>18.2</v>
      </c>
      <c r="AJ31" s="1">
        <v>9.5</v>
      </c>
      <c r="AK31" s="1">
        <v>0.5</v>
      </c>
      <c r="AL31" s="1">
        <v>-0.6</v>
      </c>
      <c r="AM31" s="1">
        <v>2.5</v>
      </c>
      <c r="AN31" s="1">
        <v>-0.7</v>
      </c>
      <c r="AO31" s="1">
        <v>-4.5</v>
      </c>
      <c r="AP31" s="1">
        <v>3.2</v>
      </c>
      <c r="AQ31" s="1">
        <v>5.0999999999999996</v>
      </c>
      <c r="AR31" s="1">
        <v>5.4</v>
      </c>
      <c r="AS31" s="1">
        <v>4.2</v>
      </c>
      <c r="AT31" s="1">
        <v>0</v>
      </c>
      <c r="AU31" s="1">
        <v>0.5</v>
      </c>
      <c r="AV31" s="1">
        <v>0.5</v>
      </c>
      <c r="AW31" s="1">
        <v>1</v>
      </c>
      <c r="AX31" s="1">
        <v>5.8</v>
      </c>
      <c r="AY31" s="1">
        <v>2.2999999999999998</v>
      </c>
      <c r="AZ31" s="1">
        <v>-0.1</v>
      </c>
      <c r="BA31" s="1">
        <v>-2.2000000000000002</v>
      </c>
      <c r="BB31" s="1">
        <v>1.8</v>
      </c>
      <c r="BC31" s="1">
        <v>7.4</v>
      </c>
      <c r="BD31" s="1">
        <v>0.5</v>
      </c>
      <c r="BE31" s="1">
        <v>-1.1000000000000001</v>
      </c>
      <c r="BF31" s="1">
        <v>5.2</v>
      </c>
      <c r="BG31" s="1">
        <v>6.7</v>
      </c>
      <c r="BH31" s="1">
        <v>9.8000000000000007</v>
      </c>
      <c r="BI31" s="1">
        <v>6.3</v>
      </c>
      <c r="BJ31" s="1">
        <v>5.4</v>
      </c>
      <c r="BK31" s="1">
        <v>13</v>
      </c>
      <c r="BL31" s="1">
        <v>-10.9</v>
      </c>
      <c r="BM31" s="1">
        <v>9.6999999999999993</v>
      </c>
      <c r="BN31" s="1">
        <v>13.7</v>
      </c>
      <c r="BO31" s="1">
        <v>1.5</v>
      </c>
      <c r="BP31" s="1">
        <v>-0.1</v>
      </c>
      <c r="BQ31" s="1">
        <v>0.2</v>
      </c>
      <c r="BR31" s="47">
        <v>-12.2</v>
      </c>
      <c r="BS31" s="40"/>
      <c r="BT31" s="40"/>
    </row>
    <row r="32" spans="1:72" ht="12.75" customHeight="1" x14ac:dyDescent="0.25">
      <c r="A32" s="7" t="s">
        <v>68</v>
      </c>
      <c r="B32" s="7" t="s">
        <v>69</v>
      </c>
      <c r="C32" s="1">
        <v>8.4</v>
      </c>
      <c r="D32" s="1">
        <v>-9.4</v>
      </c>
      <c r="E32" s="1">
        <v>2.5</v>
      </c>
      <c r="F32" s="1">
        <v>13.9</v>
      </c>
      <c r="G32" s="1">
        <v>-1.5</v>
      </c>
      <c r="H32" s="1">
        <v>-5.3</v>
      </c>
      <c r="I32" s="1">
        <v>3</v>
      </c>
      <c r="J32" s="1">
        <v>-5.0999999999999996</v>
      </c>
      <c r="K32" s="1">
        <v>-0.7</v>
      </c>
      <c r="L32" s="1">
        <v>3.7</v>
      </c>
      <c r="M32" s="1">
        <v>5.4</v>
      </c>
      <c r="N32" s="1">
        <v>-1.8</v>
      </c>
      <c r="O32" s="1">
        <v>-0.2</v>
      </c>
      <c r="P32" s="1">
        <v>1.6</v>
      </c>
      <c r="Q32" s="1">
        <v>0.6</v>
      </c>
      <c r="R32" s="1">
        <v>0</v>
      </c>
      <c r="S32" s="1">
        <v>0.3</v>
      </c>
      <c r="T32" s="1">
        <v>2.9</v>
      </c>
      <c r="U32" s="1">
        <v>5.0999999999999996</v>
      </c>
      <c r="V32" s="1">
        <v>-0.6</v>
      </c>
      <c r="W32" s="1">
        <v>2.2999999999999998</v>
      </c>
      <c r="X32" s="1">
        <v>4.7</v>
      </c>
      <c r="Y32" s="1">
        <v>4.0999999999999996</v>
      </c>
      <c r="Z32" s="1">
        <v>1.8</v>
      </c>
      <c r="AA32" s="1">
        <v>4.2</v>
      </c>
      <c r="AB32" s="1">
        <v>15.1</v>
      </c>
      <c r="AC32" s="1">
        <v>12.1</v>
      </c>
      <c r="AD32" s="1">
        <v>7.6</v>
      </c>
      <c r="AE32" s="1">
        <v>-1.5</v>
      </c>
      <c r="AF32" s="1">
        <v>4.3</v>
      </c>
      <c r="AG32" s="1">
        <v>8.6999999999999993</v>
      </c>
      <c r="AH32" s="1">
        <v>9.5</v>
      </c>
      <c r="AI32" s="1">
        <v>7.6</v>
      </c>
      <c r="AJ32" s="1">
        <v>4.9000000000000004</v>
      </c>
      <c r="AK32" s="1">
        <v>1.4</v>
      </c>
      <c r="AL32" s="1">
        <v>2.7</v>
      </c>
      <c r="AM32" s="1">
        <v>3.7</v>
      </c>
      <c r="AN32" s="1">
        <v>-1.6</v>
      </c>
      <c r="AO32" s="1">
        <v>1.4</v>
      </c>
      <c r="AP32" s="1">
        <v>2.4</v>
      </c>
      <c r="AQ32" s="1">
        <v>5.0999999999999996</v>
      </c>
      <c r="AR32" s="1">
        <v>5.0999999999999996</v>
      </c>
      <c r="AS32" s="1">
        <v>3.9</v>
      </c>
      <c r="AT32" s="1">
        <v>1</v>
      </c>
      <c r="AU32" s="1">
        <v>1</v>
      </c>
      <c r="AV32" s="1">
        <v>1.1000000000000001</v>
      </c>
      <c r="AW32" s="1">
        <v>0.4</v>
      </c>
      <c r="AX32" s="1">
        <v>1.4</v>
      </c>
      <c r="AY32" s="1">
        <v>4.4000000000000004</v>
      </c>
      <c r="AZ32" s="1">
        <v>0.7</v>
      </c>
      <c r="BA32" s="1">
        <v>-1.1000000000000001</v>
      </c>
      <c r="BB32" s="1">
        <v>1.9</v>
      </c>
      <c r="BC32" s="1">
        <v>2</v>
      </c>
      <c r="BD32" s="1">
        <v>4.0999999999999996</v>
      </c>
      <c r="BE32" s="1">
        <v>0</v>
      </c>
      <c r="BF32" s="1">
        <v>4.0999999999999996</v>
      </c>
      <c r="BG32" s="1">
        <v>5</v>
      </c>
      <c r="BH32" s="1">
        <v>1.1000000000000001</v>
      </c>
      <c r="BI32" s="1">
        <v>0.3</v>
      </c>
      <c r="BJ32" s="1">
        <v>7.4</v>
      </c>
      <c r="BK32" s="1">
        <v>9.3000000000000007</v>
      </c>
      <c r="BL32" s="1">
        <v>-1.8</v>
      </c>
      <c r="BM32" s="1">
        <v>4</v>
      </c>
      <c r="BN32" s="1">
        <v>8.6999999999999993</v>
      </c>
      <c r="BO32" s="1">
        <v>3.6</v>
      </c>
      <c r="BP32" s="1">
        <v>1.3</v>
      </c>
      <c r="BQ32" s="1">
        <v>3.7</v>
      </c>
      <c r="BR32" s="47" t="s">
        <v>558</v>
      </c>
      <c r="BS32" s="40"/>
      <c r="BT32" s="40"/>
    </row>
    <row r="33" spans="1:72" ht="12.75" customHeight="1" x14ac:dyDescent="0.25">
      <c r="A33" s="7" t="s">
        <v>70</v>
      </c>
      <c r="B33" s="7" t="s">
        <v>71</v>
      </c>
      <c r="C33" s="1">
        <v>5.4</v>
      </c>
      <c r="D33" s="1">
        <v>-9.5</v>
      </c>
      <c r="E33" s="1">
        <v>7.1</v>
      </c>
      <c r="F33" s="1">
        <v>13</v>
      </c>
      <c r="G33" s="1">
        <v>-12</v>
      </c>
      <c r="H33" s="1">
        <v>-3.3</v>
      </c>
      <c r="I33" s="1">
        <v>-4.3</v>
      </c>
      <c r="J33" s="1">
        <v>0.2</v>
      </c>
      <c r="K33" s="1">
        <v>-0.2</v>
      </c>
      <c r="L33" s="1">
        <v>-0.4</v>
      </c>
      <c r="M33" s="1">
        <v>-2.9</v>
      </c>
      <c r="N33" s="1">
        <v>2</v>
      </c>
      <c r="O33" s="1">
        <v>1</v>
      </c>
      <c r="P33" s="1">
        <v>-2.5</v>
      </c>
      <c r="Q33" s="1">
        <v>1.6</v>
      </c>
      <c r="R33" s="1">
        <v>0.3</v>
      </c>
      <c r="S33" s="1">
        <v>1.4</v>
      </c>
      <c r="T33" s="1">
        <v>0.8</v>
      </c>
      <c r="U33" s="1">
        <v>0.8</v>
      </c>
      <c r="V33" s="1">
        <v>-0.4</v>
      </c>
      <c r="W33" s="1">
        <v>5</v>
      </c>
      <c r="X33" s="1">
        <v>1.6</v>
      </c>
      <c r="Y33" s="1">
        <v>0.2</v>
      </c>
      <c r="Z33" s="1">
        <v>0.7</v>
      </c>
      <c r="AA33" s="1">
        <v>6.1</v>
      </c>
      <c r="AB33" s="1">
        <v>11</v>
      </c>
      <c r="AC33" s="1">
        <v>17</v>
      </c>
      <c r="AD33" s="1">
        <v>-2.8</v>
      </c>
      <c r="AE33" s="1">
        <v>6.8</v>
      </c>
      <c r="AF33" s="1">
        <v>2.2999999999999998</v>
      </c>
      <c r="AG33" s="1">
        <v>3.7</v>
      </c>
      <c r="AH33" s="1">
        <v>5.9</v>
      </c>
      <c r="AI33" s="1">
        <v>9.8000000000000007</v>
      </c>
      <c r="AJ33" s="1">
        <v>9.1</v>
      </c>
      <c r="AK33" s="1">
        <v>1.1000000000000001</v>
      </c>
      <c r="AL33" s="1">
        <v>0.2</v>
      </c>
      <c r="AM33" s="1">
        <v>2.7</v>
      </c>
      <c r="AN33" s="1">
        <v>-0.6</v>
      </c>
      <c r="AO33" s="1">
        <v>0.6</v>
      </c>
      <c r="AP33" s="1">
        <v>2.1</v>
      </c>
      <c r="AQ33" s="1">
        <v>4.3</v>
      </c>
      <c r="AR33" s="1">
        <v>2.4</v>
      </c>
      <c r="AS33" s="1">
        <v>2</v>
      </c>
      <c r="AT33" s="1">
        <v>1.1000000000000001</v>
      </c>
      <c r="AU33" s="1">
        <v>0.8</v>
      </c>
      <c r="AV33" s="1">
        <v>0</v>
      </c>
      <c r="AW33" s="1">
        <v>0.4</v>
      </c>
      <c r="AX33" s="1">
        <v>3.2</v>
      </c>
      <c r="AY33" s="1">
        <v>1.4</v>
      </c>
      <c r="AZ33" s="1">
        <v>0.5</v>
      </c>
      <c r="BA33" s="1">
        <v>-0.2</v>
      </c>
      <c r="BB33" s="1">
        <v>-2.2999999999999998</v>
      </c>
      <c r="BC33" s="1">
        <v>0.3</v>
      </c>
      <c r="BD33" s="1">
        <v>0.1</v>
      </c>
      <c r="BE33" s="1">
        <v>-1</v>
      </c>
      <c r="BF33" s="1">
        <v>0.2</v>
      </c>
      <c r="BG33" s="1">
        <v>1.7</v>
      </c>
      <c r="BH33" s="1">
        <v>3.5</v>
      </c>
      <c r="BI33" s="1">
        <v>3.3</v>
      </c>
      <c r="BJ33" s="1">
        <v>1.3</v>
      </c>
      <c r="BK33" s="1">
        <v>3.3</v>
      </c>
      <c r="BL33" s="1">
        <v>0.9</v>
      </c>
      <c r="BM33" s="1">
        <v>2.2999999999999998</v>
      </c>
      <c r="BN33" s="1">
        <v>8.6</v>
      </c>
      <c r="BO33" s="1">
        <v>-0.1</v>
      </c>
      <c r="BP33" s="1">
        <v>0.7</v>
      </c>
      <c r="BQ33" s="1">
        <v>1.4</v>
      </c>
      <c r="BR33" s="47" t="s">
        <v>557</v>
      </c>
      <c r="BS33" s="40"/>
      <c r="BT33" s="40"/>
    </row>
    <row r="34" spans="1:72" ht="12.75" customHeight="1" x14ac:dyDescent="0.25">
      <c r="A34" s="7" t="s">
        <v>72</v>
      </c>
      <c r="B34" s="7" t="s">
        <v>73</v>
      </c>
      <c r="C34" s="1">
        <v>2.6</v>
      </c>
      <c r="D34" s="1">
        <v>-7.2</v>
      </c>
      <c r="E34" s="1">
        <v>2.8</v>
      </c>
      <c r="F34" s="1">
        <v>12</v>
      </c>
      <c r="G34" s="1">
        <v>-9.3000000000000007</v>
      </c>
      <c r="H34" s="1">
        <v>-1.3</v>
      </c>
      <c r="I34" s="1">
        <v>-1.2</v>
      </c>
      <c r="J34" s="1">
        <v>-0.2</v>
      </c>
      <c r="K34" s="1">
        <v>3.5</v>
      </c>
      <c r="L34" s="1">
        <v>0</v>
      </c>
      <c r="M34" s="1">
        <v>-0.2</v>
      </c>
      <c r="N34" s="1">
        <v>4.0999999999999996</v>
      </c>
      <c r="O34" s="1">
        <v>0.8</v>
      </c>
      <c r="P34" s="1">
        <v>0.1</v>
      </c>
      <c r="Q34" s="1">
        <v>1.2</v>
      </c>
      <c r="R34" s="1">
        <v>-0.2</v>
      </c>
      <c r="S34" s="1">
        <v>1.5</v>
      </c>
      <c r="T34" s="1">
        <v>1.2</v>
      </c>
      <c r="U34" s="1">
        <v>3.9</v>
      </c>
      <c r="V34" s="1">
        <v>-0.2</v>
      </c>
      <c r="W34" s="1">
        <v>3.3</v>
      </c>
      <c r="X34" s="1">
        <v>4.2</v>
      </c>
      <c r="Y34" s="1">
        <v>1.7</v>
      </c>
      <c r="Z34" s="1">
        <v>1.5</v>
      </c>
      <c r="AA34" s="1">
        <v>6.5</v>
      </c>
      <c r="AB34" s="1">
        <v>4.5</v>
      </c>
      <c r="AC34" s="1">
        <v>8.6</v>
      </c>
      <c r="AD34" s="1">
        <v>3.4</v>
      </c>
      <c r="AE34" s="1">
        <v>6.5</v>
      </c>
      <c r="AF34" s="1">
        <v>6.5</v>
      </c>
      <c r="AG34" s="1">
        <v>4.7</v>
      </c>
      <c r="AH34" s="1">
        <v>7.8</v>
      </c>
      <c r="AI34" s="1">
        <v>7.1</v>
      </c>
      <c r="AJ34" s="1">
        <v>7.6</v>
      </c>
      <c r="AK34" s="1">
        <v>3.7</v>
      </c>
      <c r="AL34" s="1">
        <v>1.9</v>
      </c>
      <c r="AM34" s="1">
        <v>2</v>
      </c>
      <c r="AN34" s="1">
        <v>1.4</v>
      </c>
      <c r="AO34" s="1">
        <v>1.4</v>
      </c>
      <c r="AP34" s="1">
        <v>2.2000000000000002</v>
      </c>
      <c r="AQ34" s="1">
        <v>3.3</v>
      </c>
      <c r="AR34" s="1">
        <v>3.2</v>
      </c>
      <c r="AS34" s="1">
        <v>3.1</v>
      </c>
      <c r="AT34" s="1">
        <v>1.9</v>
      </c>
      <c r="AU34" s="1">
        <v>1.6</v>
      </c>
      <c r="AV34" s="1">
        <v>1</v>
      </c>
      <c r="AW34" s="1">
        <v>0.5</v>
      </c>
      <c r="AX34" s="1">
        <v>1.2</v>
      </c>
      <c r="AY34" s="1">
        <v>0.7</v>
      </c>
      <c r="AZ34" s="1">
        <v>0.3</v>
      </c>
      <c r="BA34" s="1">
        <v>0.7</v>
      </c>
      <c r="BB34" s="1">
        <v>0.2</v>
      </c>
      <c r="BC34" s="1">
        <v>0.6</v>
      </c>
      <c r="BD34" s="1">
        <v>0</v>
      </c>
      <c r="BE34" s="1">
        <v>-0.5</v>
      </c>
      <c r="BF34" s="1">
        <v>0.7</v>
      </c>
      <c r="BG34" s="1">
        <v>0.6</v>
      </c>
      <c r="BH34" s="1">
        <v>0.7</v>
      </c>
      <c r="BI34" s="1">
        <v>0.9</v>
      </c>
      <c r="BJ34" s="1">
        <v>0.9</v>
      </c>
      <c r="BK34" s="1">
        <v>0.9</v>
      </c>
      <c r="BL34" s="1">
        <v>0.6</v>
      </c>
      <c r="BM34" s="1">
        <v>0.4</v>
      </c>
      <c r="BN34" s="1">
        <v>2.8</v>
      </c>
      <c r="BO34" s="1">
        <v>1.6</v>
      </c>
      <c r="BP34" s="1">
        <v>1.7</v>
      </c>
      <c r="BQ34" s="1">
        <v>1.2</v>
      </c>
      <c r="BR34" s="47" t="s">
        <v>463</v>
      </c>
      <c r="BS34" s="40"/>
      <c r="BT34" s="40"/>
    </row>
    <row r="35" spans="1:72" ht="12.75" customHeight="1" x14ac:dyDescent="0.25">
      <c r="A35" s="7" t="s">
        <v>74</v>
      </c>
      <c r="B35" s="7" t="s">
        <v>75</v>
      </c>
      <c r="C35" s="1">
        <v>5.4</v>
      </c>
      <c r="D35" s="1">
        <v>-3.5</v>
      </c>
      <c r="E35" s="1">
        <v>2.4</v>
      </c>
      <c r="F35" s="1">
        <v>18.100000000000001</v>
      </c>
      <c r="G35" s="1">
        <v>-1.9</v>
      </c>
      <c r="H35" s="1">
        <v>-1.1000000000000001</v>
      </c>
      <c r="I35" s="1">
        <v>0.6</v>
      </c>
      <c r="J35" s="1">
        <v>2.4</v>
      </c>
      <c r="K35" s="1">
        <v>6.9</v>
      </c>
      <c r="L35" s="1">
        <v>2.4</v>
      </c>
      <c r="M35" s="1">
        <v>0.5</v>
      </c>
      <c r="N35" s="1">
        <v>0.3</v>
      </c>
      <c r="O35" s="1">
        <v>1.3</v>
      </c>
      <c r="P35" s="1">
        <v>-2.9</v>
      </c>
      <c r="Q35" s="1">
        <v>0.9</v>
      </c>
      <c r="R35" s="1">
        <v>-0.8</v>
      </c>
      <c r="S35" s="1">
        <v>0.3</v>
      </c>
      <c r="T35" s="1">
        <v>1.2</v>
      </c>
      <c r="U35" s="1">
        <v>2.7</v>
      </c>
      <c r="V35" s="1">
        <v>2</v>
      </c>
      <c r="W35" s="1">
        <v>0.7</v>
      </c>
      <c r="X35" s="1">
        <v>3.1</v>
      </c>
      <c r="Y35" s="1">
        <v>4.0999999999999996</v>
      </c>
      <c r="Z35" s="1">
        <v>1.5</v>
      </c>
      <c r="AA35" s="1">
        <v>2.9</v>
      </c>
      <c r="AB35" s="1">
        <v>6.7</v>
      </c>
      <c r="AC35" s="1">
        <v>23</v>
      </c>
      <c r="AD35" s="1">
        <v>13.5</v>
      </c>
      <c r="AE35" s="1">
        <v>4.5999999999999996</v>
      </c>
      <c r="AF35" s="1">
        <v>3.5</v>
      </c>
      <c r="AG35" s="1">
        <v>4.4000000000000004</v>
      </c>
      <c r="AH35" s="1">
        <v>12.3</v>
      </c>
      <c r="AI35" s="1">
        <v>13.4</v>
      </c>
      <c r="AJ35" s="1">
        <v>8.5</v>
      </c>
      <c r="AK35" s="1">
        <v>1.9</v>
      </c>
      <c r="AL35" s="1">
        <v>-0.3</v>
      </c>
      <c r="AM35" s="1">
        <v>6.9</v>
      </c>
      <c r="AN35" s="1">
        <v>0.1</v>
      </c>
      <c r="AO35" s="1">
        <v>0.4</v>
      </c>
      <c r="AP35" s="1">
        <v>5.7</v>
      </c>
      <c r="AQ35" s="1">
        <v>8.8000000000000007</v>
      </c>
      <c r="AR35" s="1">
        <v>5.9</v>
      </c>
      <c r="AS35" s="1">
        <v>0.2</v>
      </c>
      <c r="AT35" s="1">
        <v>-1.8</v>
      </c>
      <c r="AU35" s="1">
        <v>0.3</v>
      </c>
      <c r="AV35" s="1">
        <v>-0.7</v>
      </c>
      <c r="AW35" s="1">
        <v>3.8</v>
      </c>
      <c r="AX35" s="1">
        <v>21.1</v>
      </c>
      <c r="AY35" s="1">
        <v>-7</v>
      </c>
      <c r="AZ35" s="1">
        <v>-4.3</v>
      </c>
      <c r="BA35" s="1">
        <v>2.5</v>
      </c>
      <c r="BB35" s="1">
        <v>0.3</v>
      </c>
      <c r="BC35" s="1">
        <v>8.3000000000000007</v>
      </c>
      <c r="BD35" s="1">
        <v>-0.3</v>
      </c>
      <c r="BE35" s="1">
        <v>-2.2000000000000002</v>
      </c>
      <c r="BF35" s="1">
        <v>0.5</v>
      </c>
      <c r="BG35" s="1">
        <v>2.7</v>
      </c>
      <c r="BH35" s="1">
        <v>4.8</v>
      </c>
      <c r="BI35" s="1">
        <v>5.9</v>
      </c>
      <c r="BJ35" s="1">
        <v>2.9</v>
      </c>
      <c r="BK35" s="1">
        <v>6.7</v>
      </c>
      <c r="BL35" s="1">
        <v>0.1</v>
      </c>
      <c r="BM35" s="1">
        <v>3.9</v>
      </c>
      <c r="BN35" s="1">
        <v>3.5</v>
      </c>
      <c r="BO35" s="1">
        <v>0.2</v>
      </c>
      <c r="BP35" s="1">
        <v>2.6</v>
      </c>
      <c r="BQ35" s="1">
        <v>1.3</v>
      </c>
      <c r="BR35" s="47" t="s">
        <v>457</v>
      </c>
      <c r="BS35" s="40"/>
      <c r="BT35" s="40"/>
    </row>
    <row r="36" spans="1:72" ht="12.75" customHeight="1" x14ac:dyDescent="0.25">
      <c r="A36" s="7" t="s">
        <v>76</v>
      </c>
      <c r="B36" s="7" t="s">
        <v>77</v>
      </c>
      <c r="C36" s="1">
        <v>6.1</v>
      </c>
      <c r="D36" s="1">
        <v>-1.5</v>
      </c>
      <c r="E36" s="1">
        <v>0.1</v>
      </c>
      <c r="F36" s="1">
        <v>5.0999999999999996</v>
      </c>
      <c r="G36" s="1">
        <v>0.4</v>
      </c>
      <c r="H36" s="1">
        <v>0</v>
      </c>
      <c r="I36" s="1">
        <v>-0.9</v>
      </c>
      <c r="J36" s="1">
        <v>1.6</v>
      </c>
      <c r="K36" s="1">
        <v>2.4</v>
      </c>
      <c r="L36" s="1">
        <v>2.1</v>
      </c>
      <c r="M36" s="1">
        <v>0.4</v>
      </c>
      <c r="N36" s="1">
        <v>1.2</v>
      </c>
      <c r="O36" s="1">
        <v>1.6</v>
      </c>
      <c r="P36" s="1">
        <v>-0.8</v>
      </c>
      <c r="Q36" s="1">
        <v>1.1000000000000001</v>
      </c>
      <c r="R36" s="1">
        <v>1.9</v>
      </c>
      <c r="S36" s="1">
        <v>0.6</v>
      </c>
      <c r="T36" s="1">
        <v>0.8</v>
      </c>
      <c r="U36" s="1">
        <v>2.8</v>
      </c>
      <c r="V36" s="1">
        <v>4</v>
      </c>
      <c r="W36" s="1">
        <v>3</v>
      </c>
      <c r="X36" s="1">
        <v>4.3</v>
      </c>
      <c r="Y36" s="1">
        <v>5</v>
      </c>
      <c r="Z36" s="1">
        <v>3.7</v>
      </c>
      <c r="AA36" s="1">
        <v>2.2000000000000002</v>
      </c>
      <c r="AB36" s="1">
        <v>5.6</v>
      </c>
      <c r="AC36" s="1">
        <v>13.2</v>
      </c>
      <c r="AD36" s="1">
        <v>11.1</v>
      </c>
      <c r="AE36" s="1">
        <v>5.8</v>
      </c>
      <c r="AF36" s="1">
        <v>6.6</v>
      </c>
      <c r="AG36" s="1">
        <v>6.2</v>
      </c>
      <c r="AH36" s="1">
        <v>9.1</v>
      </c>
      <c r="AI36" s="1">
        <v>10.1</v>
      </c>
      <c r="AJ36" s="1">
        <v>8.9</v>
      </c>
      <c r="AK36" s="1">
        <v>5</v>
      </c>
      <c r="AL36" s="1">
        <v>2.4</v>
      </c>
      <c r="AM36" s="1">
        <v>4.7</v>
      </c>
      <c r="AN36" s="1">
        <v>3.2</v>
      </c>
      <c r="AO36" s="1">
        <v>2.1</v>
      </c>
      <c r="AP36" s="1">
        <v>3.2</v>
      </c>
      <c r="AQ36" s="1">
        <v>3.8</v>
      </c>
      <c r="AR36" s="1">
        <v>4</v>
      </c>
      <c r="AS36" s="1">
        <v>2.6</v>
      </c>
      <c r="AT36" s="1">
        <v>2.2000000000000002</v>
      </c>
      <c r="AU36" s="1">
        <v>1.6</v>
      </c>
      <c r="AV36" s="1">
        <v>3.6</v>
      </c>
      <c r="AW36" s="1">
        <v>2.6</v>
      </c>
      <c r="AX36" s="1">
        <v>6.1</v>
      </c>
      <c r="AY36" s="1">
        <v>2.2999999999999998</v>
      </c>
      <c r="AZ36" s="1">
        <v>-0.4</v>
      </c>
      <c r="BA36" s="1">
        <v>1.7</v>
      </c>
      <c r="BB36" s="1">
        <v>1.6</v>
      </c>
      <c r="BC36" s="1">
        <v>1.8</v>
      </c>
      <c r="BD36" s="1">
        <v>-0.6</v>
      </c>
      <c r="BE36" s="1">
        <v>-2.8</v>
      </c>
      <c r="BF36" s="1">
        <v>0.7</v>
      </c>
      <c r="BG36" s="1">
        <v>1.1000000000000001</v>
      </c>
      <c r="BH36" s="1">
        <v>3.7</v>
      </c>
      <c r="BI36" s="1">
        <v>4.0999999999999996</v>
      </c>
      <c r="BJ36" s="1">
        <v>1.4</v>
      </c>
      <c r="BK36" s="1">
        <v>1.6</v>
      </c>
      <c r="BL36" s="1">
        <v>-0.3</v>
      </c>
      <c r="BM36" s="1">
        <v>0.2</v>
      </c>
      <c r="BN36" s="1">
        <v>1.4</v>
      </c>
      <c r="BO36" s="1">
        <v>0</v>
      </c>
      <c r="BP36" s="1">
        <v>0.6</v>
      </c>
      <c r="BQ36" s="1">
        <v>0.5</v>
      </c>
      <c r="BR36" s="47" t="s">
        <v>559</v>
      </c>
      <c r="BS36" s="40"/>
      <c r="BT36" s="40"/>
    </row>
    <row r="37" spans="1:72" ht="12.75" customHeight="1" x14ac:dyDescent="0.25">
      <c r="A37" s="7" t="s">
        <v>78</v>
      </c>
      <c r="B37" s="7" t="s">
        <v>79</v>
      </c>
      <c r="C37" s="1">
        <v>-3.2</v>
      </c>
      <c r="D37" s="1">
        <v>14.3</v>
      </c>
      <c r="E37" s="1">
        <v>-1.8</v>
      </c>
      <c r="F37" s="1">
        <v>11.7</v>
      </c>
      <c r="G37" s="1">
        <v>0.6</v>
      </c>
      <c r="H37" s="1">
        <v>2.1</v>
      </c>
      <c r="I37" s="1">
        <v>1.5</v>
      </c>
      <c r="J37" s="1">
        <v>1</v>
      </c>
      <c r="K37" s="1">
        <v>4.5999999999999996</v>
      </c>
      <c r="L37" s="1">
        <v>6</v>
      </c>
      <c r="M37" s="1">
        <v>-4</v>
      </c>
      <c r="N37" s="1">
        <v>-0.4</v>
      </c>
      <c r="O37" s="1">
        <v>-0.3</v>
      </c>
      <c r="P37" s="1">
        <v>-0.2</v>
      </c>
      <c r="Q37" s="1">
        <v>-1.4</v>
      </c>
      <c r="R37" s="1">
        <v>-1</v>
      </c>
      <c r="S37" s="1">
        <v>-3.6</v>
      </c>
      <c r="T37" s="1">
        <v>3.2</v>
      </c>
      <c r="U37" s="1">
        <v>3</v>
      </c>
      <c r="V37" s="1">
        <v>1.7</v>
      </c>
      <c r="W37" s="1">
        <v>-1.9</v>
      </c>
      <c r="X37" s="1">
        <v>0.9</v>
      </c>
      <c r="Y37" s="1">
        <v>2.1</v>
      </c>
      <c r="Z37" s="1">
        <v>5.4</v>
      </c>
      <c r="AA37" s="1">
        <v>2.4</v>
      </c>
      <c r="AB37" s="1">
        <v>26</v>
      </c>
      <c r="AC37" s="1">
        <v>54.8</v>
      </c>
      <c r="AD37" s="1">
        <v>15.9</v>
      </c>
      <c r="AE37" s="1">
        <v>7.3</v>
      </c>
      <c r="AF37" s="1">
        <v>10.7</v>
      </c>
      <c r="AG37" s="1">
        <v>6.1</v>
      </c>
      <c r="AH37" s="1">
        <v>32.299999999999997</v>
      </c>
      <c r="AI37" s="1">
        <v>46.8</v>
      </c>
      <c r="AJ37" s="1">
        <v>17.7</v>
      </c>
      <c r="AK37" s="1">
        <v>-4.3</v>
      </c>
      <c r="AL37" s="1">
        <v>-7.4</v>
      </c>
      <c r="AM37" s="1">
        <v>-2.6</v>
      </c>
      <c r="AN37" s="1">
        <v>-3.5</v>
      </c>
      <c r="AO37" s="1">
        <v>-30</v>
      </c>
      <c r="AP37" s="1">
        <v>5.4</v>
      </c>
      <c r="AQ37" s="1">
        <v>-3.1</v>
      </c>
      <c r="AR37" s="1">
        <v>11</v>
      </c>
      <c r="AS37" s="1">
        <v>18.7</v>
      </c>
      <c r="AT37" s="1">
        <v>-8.3000000000000007</v>
      </c>
      <c r="AU37" s="1">
        <v>-2.7</v>
      </c>
      <c r="AV37" s="1">
        <v>-2.8</v>
      </c>
      <c r="AW37" s="1">
        <v>-3.1</v>
      </c>
      <c r="AX37" s="1">
        <v>3.5</v>
      </c>
      <c r="AY37" s="1">
        <v>12.5</v>
      </c>
      <c r="AZ37" s="1">
        <v>-1.4</v>
      </c>
      <c r="BA37" s="1">
        <v>-21.3</v>
      </c>
      <c r="BB37" s="1">
        <v>14.4</v>
      </c>
      <c r="BC37" s="1">
        <v>45.7</v>
      </c>
      <c r="BD37" s="1">
        <v>-7.1</v>
      </c>
      <c r="BE37" s="1">
        <v>-5</v>
      </c>
      <c r="BF37" s="1">
        <v>21.2</v>
      </c>
      <c r="BG37" s="1">
        <v>21.4</v>
      </c>
      <c r="BH37" s="1">
        <v>34.5</v>
      </c>
      <c r="BI37" s="1">
        <v>17.3</v>
      </c>
      <c r="BJ37" s="1">
        <v>9.9</v>
      </c>
      <c r="BK37" s="1">
        <v>26.3</v>
      </c>
      <c r="BL37" s="1">
        <v>-33.9</v>
      </c>
      <c r="BM37" s="1">
        <v>29</v>
      </c>
      <c r="BN37" s="1">
        <v>31</v>
      </c>
      <c r="BO37" s="1">
        <v>1.2</v>
      </c>
      <c r="BP37" s="1">
        <v>-3.8</v>
      </c>
      <c r="BQ37" s="1">
        <v>-5.2</v>
      </c>
      <c r="BR37" s="47" t="s">
        <v>560</v>
      </c>
      <c r="BS37" s="40"/>
      <c r="BT37" s="40"/>
    </row>
    <row r="38" spans="1:72" ht="12.75" customHeight="1" x14ac:dyDescent="0.25">
      <c r="A38" s="7" t="s">
        <v>80</v>
      </c>
      <c r="B38" s="7" t="s">
        <v>81</v>
      </c>
      <c r="C38" s="1">
        <v>4.5</v>
      </c>
      <c r="D38" s="1">
        <v>-4.0999999999999996</v>
      </c>
      <c r="E38" s="1">
        <v>0.5</v>
      </c>
      <c r="F38" s="1">
        <v>12.1</v>
      </c>
      <c r="G38" s="1">
        <v>-3.2</v>
      </c>
      <c r="H38" s="1">
        <v>0.2</v>
      </c>
      <c r="I38" s="1">
        <v>0.6</v>
      </c>
      <c r="J38" s="1">
        <v>0.2</v>
      </c>
      <c r="K38" s="1">
        <v>0.6</v>
      </c>
      <c r="L38" s="1">
        <v>1.4</v>
      </c>
      <c r="M38" s="1">
        <v>0.6</v>
      </c>
      <c r="N38" s="1">
        <v>0</v>
      </c>
      <c r="O38" s="1">
        <v>0.2</v>
      </c>
      <c r="P38" s="1">
        <v>-0.4</v>
      </c>
      <c r="Q38" s="1">
        <v>0.2</v>
      </c>
      <c r="R38" s="1">
        <v>-0.8</v>
      </c>
      <c r="S38" s="1">
        <v>0.7</v>
      </c>
      <c r="T38" s="1">
        <v>0.8</v>
      </c>
      <c r="U38" s="1">
        <v>1.1000000000000001</v>
      </c>
      <c r="V38" s="1">
        <v>2.2000000000000002</v>
      </c>
      <c r="W38" s="1">
        <v>0.5</v>
      </c>
      <c r="X38" s="1">
        <v>0.1</v>
      </c>
      <c r="Y38" s="1">
        <v>2.2999999999999998</v>
      </c>
      <c r="Z38" s="1">
        <v>1.2</v>
      </c>
      <c r="AA38" s="1">
        <v>2.2000000000000002</v>
      </c>
      <c r="AB38" s="1">
        <v>4.3</v>
      </c>
      <c r="AC38" s="1">
        <v>25.4</v>
      </c>
      <c r="AD38" s="1">
        <v>18</v>
      </c>
      <c r="AE38" s="1">
        <v>4.2</v>
      </c>
      <c r="AF38" s="1">
        <v>4.2</v>
      </c>
      <c r="AG38" s="1">
        <v>3.9</v>
      </c>
      <c r="AH38" s="1">
        <v>13.1</v>
      </c>
      <c r="AI38" s="1">
        <v>20.9</v>
      </c>
      <c r="AJ38" s="1">
        <v>9.5</v>
      </c>
      <c r="AK38" s="1">
        <v>1.1000000000000001</v>
      </c>
      <c r="AL38" s="1">
        <v>-0.3</v>
      </c>
      <c r="AM38" s="1">
        <v>3</v>
      </c>
      <c r="AN38" s="1">
        <v>0.9</v>
      </c>
      <c r="AO38" s="1">
        <v>-1.3</v>
      </c>
      <c r="AP38" s="1">
        <v>3.3</v>
      </c>
      <c r="AQ38" s="1">
        <v>8.9</v>
      </c>
      <c r="AR38" s="1">
        <v>5.4</v>
      </c>
      <c r="AS38" s="1">
        <v>1.4</v>
      </c>
      <c r="AT38" s="1">
        <v>2.1</v>
      </c>
      <c r="AU38" s="1">
        <v>0.6</v>
      </c>
      <c r="AV38" s="1">
        <v>0.8</v>
      </c>
      <c r="AW38" s="1">
        <v>2.1</v>
      </c>
      <c r="AX38" s="1">
        <v>8.4</v>
      </c>
      <c r="AY38" s="1">
        <v>1.2</v>
      </c>
      <c r="AZ38" s="1">
        <v>0.8</v>
      </c>
      <c r="BA38" s="1">
        <v>0</v>
      </c>
      <c r="BB38" s="1">
        <v>0.1</v>
      </c>
      <c r="BC38" s="1">
        <v>5.6</v>
      </c>
      <c r="BD38" s="1">
        <v>0.6</v>
      </c>
      <c r="BE38" s="1">
        <v>-0.1</v>
      </c>
      <c r="BF38" s="1">
        <v>4.5</v>
      </c>
      <c r="BG38" s="1">
        <v>6</v>
      </c>
      <c r="BH38" s="1">
        <v>9.6999999999999993</v>
      </c>
      <c r="BI38" s="1">
        <v>5.9</v>
      </c>
      <c r="BJ38" s="1">
        <v>3.1</v>
      </c>
      <c r="BK38" s="1">
        <v>11.7</v>
      </c>
      <c r="BL38" s="1">
        <v>-5</v>
      </c>
      <c r="BM38" s="1">
        <v>7.5</v>
      </c>
      <c r="BN38" s="1">
        <v>10.9</v>
      </c>
      <c r="BO38" s="1">
        <v>-0.2</v>
      </c>
      <c r="BP38" s="1">
        <v>0.9</v>
      </c>
      <c r="BQ38" s="1">
        <v>1.5</v>
      </c>
      <c r="BR38" s="47" t="s">
        <v>561</v>
      </c>
      <c r="BS38" s="40"/>
      <c r="BT38" s="40"/>
    </row>
    <row r="39" spans="1:72" ht="12.75" customHeight="1" x14ac:dyDescent="0.25">
      <c r="A39" s="7" t="s">
        <v>82</v>
      </c>
      <c r="B39" s="7" t="s">
        <v>83</v>
      </c>
      <c r="C39" s="1">
        <v>4.2</v>
      </c>
      <c r="D39" s="1">
        <v>-1.6</v>
      </c>
      <c r="E39" s="1">
        <v>8.8000000000000007</v>
      </c>
      <c r="F39" s="1">
        <v>16.2</v>
      </c>
      <c r="G39" s="1">
        <v>-3.8</v>
      </c>
      <c r="H39" s="1">
        <v>-1.8</v>
      </c>
      <c r="I39" s="1">
        <v>0.2</v>
      </c>
      <c r="J39" s="1">
        <v>6.5</v>
      </c>
      <c r="K39" s="1">
        <v>4.3</v>
      </c>
      <c r="L39" s="1">
        <v>1.3</v>
      </c>
      <c r="M39" s="1">
        <v>1.3</v>
      </c>
      <c r="N39" s="1">
        <v>-2</v>
      </c>
      <c r="O39" s="1">
        <v>-1.2</v>
      </c>
      <c r="P39" s="1">
        <v>-2.2000000000000002</v>
      </c>
      <c r="Q39" s="1">
        <v>-0.9</v>
      </c>
      <c r="R39" s="1">
        <v>0.3</v>
      </c>
      <c r="S39" s="1">
        <v>-1.4</v>
      </c>
      <c r="T39" s="1">
        <v>0.7</v>
      </c>
      <c r="U39" s="1">
        <v>2.2000000000000002</v>
      </c>
      <c r="V39" s="1">
        <v>1.6</v>
      </c>
      <c r="W39" s="1">
        <v>1.3</v>
      </c>
      <c r="X39" s="1">
        <v>0.7</v>
      </c>
      <c r="Y39" s="1">
        <v>4.0999999999999996</v>
      </c>
      <c r="Z39" s="1">
        <v>1.7</v>
      </c>
      <c r="AA39" s="1">
        <v>2.1</v>
      </c>
      <c r="AB39" s="1">
        <v>3.8</v>
      </c>
      <c r="AC39" s="1">
        <v>20.2</v>
      </c>
      <c r="AD39" s="1">
        <v>13.6</v>
      </c>
      <c r="AE39" s="1">
        <v>6.6</v>
      </c>
      <c r="AF39" s="1">
        <v>5.4</v>
      </c>
      <c r="AG39" s="1">
        <v>5.0999999999999996</v>
      </c>
      <c r="AH39" s="1">
        <v>11</v>
      </c>
      <c r="AI39" s="1">
        <v>11.5</v>
      </c>
      <c r="AJ39" s="1">
        <v>6.9</v>
      </c>
      <c r="AK39" s="1">
        <v>3.5</v>
      </c>
      <c r="AL39" s="1">
        <v>1</v>
      </c>
      <c r="AM39" s="1">
        <v>3.1</v>
      </c>
      <c r="AN39" s="1">
        <v>0</v>
      </c>
      <c r="AO39" s="1">
        <v>0.4</v>
      </c>
      <c r="AP39" s="1">
        <v>1.1000000000000001</v>
      </c>
      <c r="AQ39" s="1">
        <v>5.5</v>
      </c>
      <c r="AR39" s="1">
        <v>3.8</v>
      </c>
      <c r="AS39" s="1">
        <v>1.2</v>
      </c>
      <c r="AT39" s="1">
        <v>2</v>
      </c>
      <c r="AU39" s="1">
        <v>0.5</v>
      </c>
      <c r="AV39" s="1">
        <v>1.2</v>
      </c>
      <c r="AW39" s="1">
        <v>1.7</v>
      </c>
      <c r="AX39" s="1">
        <v>5.5</v>
      </c>
      <c r="AY39" s="1">
        <v>-0.4</v>
      </c>
      <c r="AZ39" s="1">
        <v>-0.3</v>
      </c>
      <c r="BA39" s="1">
        <v>-0.7</v>
      </c>
      <c r="BB39" s="1">
        <v>0.2</v>
      </c>
      <c r="BC39" s="1">
        <v>2.4</v>
      </c>
      <c r="BD39" s="1">
        <v>0.9</v>
      </c>
      <c r="BE39" s="1">
        <v>-0.2</v>
      </c>
      <c r="BF39" s="1">
        <v>2.1</v>
      </c>
      <c r="BG39" s="1">
        <v>2.6</v>
      </c>
      <c r="BH39" s="1">
        <v>7.2</v>
      </c>
      <c r="BI39" s="1">
        <v>6.4</v>
      </c>
      <c r="BJ39" s="1">
        <v>0.3</v>
      </c>
      <c r="BK39" s="1">
        <v>6.8</v>
      </c>
      <c r="BL39" s="1">
        <v>-0.6</v>
      </c>
      <c r="BM39" s="1">
        <v>2.8</v>
      </c>
      <c r="BN39" s="1">
        <v>6.3</v>
      </c>
      <c r="BO39" s="1">
        <v>2.5</v>
      </c>
      <c r="BP39" s="1">
        <v>1.6</v>
      </c>
      <c r="BQ39" s="1">
        <v>0.8</v>
      </c>
      <c r="BR39" s="47" t="s">
        <v>452</v>
      </c>
      <c r="BS39" s="40"/>
      <c r="BT39" s="40"/>
    </row>
    <row r="40" spans="1:72" ht="12.75" customHeight="1" x14ac:dyDescent="0.25">
      <c r="A40" s="7" t="s">
        <v>84</v>
      </c>
      <c r="B40" s="8" t="s">
        <v>85</v>
      </c>
      <c r="C40" s="1">
        <v>6.6</v>
      </c>
      <c r="D40" s="1">
        <v>-2.4</v>
      </c>
      <c r="E40" s="1">
        <v>5.4</v>
      </c>
      <c r="F40" s="1">
        <v>8.8000000000000007</v>
      </c>
      <c r="G40" s="1">
        <v>-0.7</v>
      </c>
      <c r="H40" s="1">
        <v>-0.6</v>
      </c>
      <c r="I40" s="1">
        <v>1</v>
      </c>
      <c r="J40" s="1">
        <v>1.5</v>
      </c>
      <c r="K40" s="1">
        <v>3.6</v>
      </c>
      <c r="L40" s="1">
        <v>3.2</v>
      </c>
      <c r="M40" s="1">
        <v>0.7</v>
      </c>
      <c r="N40" s="1">
        <v>2.2000000000000002</v>
      </c>
      <c r="O40" s="1">
        <v>-0.1</v>
      </c>
      <c r="P40" s="1">
        <v>0.1</v>
      </c>
      <c r="Q40" s="1">
        <v>0.4</v>
      </c>
      <c r="R40" s="1">
        <v>0.6</v>
      </c>
      <c r="S40" s="1">
        <v>1.9</v>
      </c>
      <c r="T40" s="1">
        <v>1.6</v>
      </c>
      <c r="U40" s="1">
        <v>3.1</v>
      </c>
      <c r="V40" s="1">
        <v>1</v>
      </c>
      <c r="W40" s="1">
        <v>2.7</v>
      </c>
      <c r="X40" s="1">
        <v>3.3</v>
      </c>
      <c r="Y40" s="1">
        <v>-0.3</v>
      </c>
      <c r="Z40" s="1">
        <v>-2.1</v>
      </c>
      <c r="AA40" s="1">
        <v>-1.1000000000000001</v>
      </c>
      <c r="AB40" s="1">
        <v>7</v>
      </c>
      <c r="AC40" s="1">
        <v>9.3000000000000007</v>
      </c>
      <c r="AD40" s="1">
        <v>5.3</v>
      </c>
      <c r="AE40" s="1">
        <v>3.2</v>
      </c>
      <c r="AF40" s="1">
        <v>1.7</v>
      </c>
      <c r="AG40" s="1">
        <v>5.8</v>
      </c>
      <c r="AH40" s="1">
        <v>7.2</v>
      </c>
      <c r="AI40" s="1">
        <v>8.3000000000000007</v>
      </c>
      <c r="AJ40" s="1">
        <v>4.4000000000000004</v>
      </c>
      <c r="AK40" s="1">
        <v>0.5</v>
      </c>
      <c r="AL40" s="1">
        <v>2.4</v>
      </c>
      <c r="AM40" s="1">
        <v>1.5</v>
      </c>
      <c r="AN40" s="1">
        <v>1.7</v>
      </c>
      <c r="AO40" s="1">
        <v>-5.0999999999999996</v>
      </c>
      <c r="AP40" s="1">
        <v>4.9000000000000004</v>
      </c>
      <c r="AQ40" s="1">
        <v>4.3</v>
      </c>
      <c r="AR40" s="1">
        <v>0.4</v>
      </c>
      <c r="AS40" s="1">
        <v>3.8</v>
      </c>
      <c r="AT40" s="1">
        <v>0.1</v>
      </c>
      <c r="AU40" s="1">
        <v>-1.4</v>
      </c>
      <c r="AV40" s="1">
        <v>2.2999999999999998</v>
      </c>
      <c r="AW40" s="1">
        <v>3.7</v>
      </c>
      <c r="AX40" s="1">
        <v>3.9</v>
      </c>
      <c r="AY40" s="1">
        <v>-2.9</v>
      </c>
      <c r="AZ40" s="1">
        <v>-2.9</v>
      </c>
      <c r="BA40" s="1">
        <v>-1.1000000000000001</v>
      </c>
      <c r="BB40" s="1">
        <v>0.2</v>
      </c>
      <c r="BC40" s="1">
        <v>1.1000000000000001</v>
      </c>
      <c r="BD40" s="1">
        <v>-2</v>
      </c>
      <c r="BE40" s="1">
        <v>-0.2</v>
      </c>
      <c r="BF40" s="1">
        <v>-0.2</v>
      </c>
      <c r="BG40" s="1">
        <v>3.1</v>
      </c>
      <c r="BH40" s="1">
        <v>2.8</v>
      </c>
      <c r="BI40" s="1">
        <v>3.5</v>
      </c>
      <c r="BJ40" s="1">
        <v>2.2999999999999998</v>
      </c>
      <c r="BK40" s="1">
        <v>3.3</v>
      </c>
      <c r="BL40" s="1">
        <v>4.9000000000000004</v>
      </c>
      <c r="BM40" s="1">
        <v>2.2999999999999998</v>
      </c>
      <c r="BN40" s="1">
        <v>2.2999999999999998</v>
      </c>
      <c r="BO40" s="1">
        <v>2.5</v>
      </c>
      <c r="BP40" s="1">
        <v>1.1000000000000001</v>
      </c>
      <c r="BQ40" s="1">
        <v>1</v>
      </c>
      <c r="BR40" s="47">
        <v>0.5</v>
      </c>
      <c r="BS40" s="40"/>
      <c r="BT40" s="40"/>
    </row>
    <row r="41" spans="1:72" ht="12.75" customHeight="1" x14ac:dyDescent="0.25">
      <c r="A41" s="7" t="s">
        <v>86</v>
      </c>
      <c r="B41" s="8" t="s">
        <v>87</v>
      </c>
      <c r="C41" s="1">
        <v>8</v>
      </c>
      <c r="D41" s="1">
        <v>-1.8</v>
      </c>
      <c r="E41" s="1">
        <v>-2.8</v>
      </c>
      <c r="F41" s="1">
        <v>8.3000000000000007</v>
      </c>
      <c r="G41" s="1">
        <v>2.2999999999999998</v>
      </c>
      <c r="H41" s="1">
        <v>-0.5</v>
      </c>
      <c r="I41" s="1">
        <v>1.7</v>
      </c>
      <c r="J41" s="1">
        <v>-1.2</v>
      </c>
      <c r="K41" s="1">
        <v>2.6</v>
      </c>
      <c r="L41" s="1">
        <v>3.2</v>
      </c>
      <c r="M41" s="1">
        <v>2.2999999999999998</v>
      </c>
      <c r="N41" s="1">
        <v>1.7</v>
      </c>
      <c r="O41" s="1">
        <v>1.2</v>
      </c>
      <c r="P41" s="1">
        <v>2.2000000000000002</v>
      </c>
      <c r="Q41" s="1">
        <v>0.6</v>
      </c>
      <c r="R41" s="1">
        <v>1.3</v>
      </c>
      <c r="S41" s="1">
        <v>3</v>
      </c>
      <c r="T41" s="1">
        <v>1.2</v>
      </c>
      <c r="U41" s="1">
        <v>2.4</v>
      </c>
      <c r="V41" s="1">
        <v>4.9000000000000004</v>
      </c>
      <c r="W41" s="1">
        <v>5.0999999999999996</v>
      </c>
      <c r="X41" s="1">
        <v>7.4</v>
      </c>
      <c r="Y41" s="1">
        <v>4.8</v>
      </c>
      <c r="Z41" s="1">
        <v>4.8</v>
      </c>
      <c r="AA41" s="1">
        <v>2.5</v>
      </c>
      <c r="AB41" s="1">
        <v>5.7</v>
      </c>
      <c r="AC41" s="1">
        <v>10</v>
      </c>
      <c r="AD41" s="1">
        <v>8.1999999999999993</v>
      </c>
      <c r="AE41" s="1">
        <v>6</v>
      </c>
      <c r="AF41" s="1">
        <v>6.8</v>
      </c>
      <c r="AG41" s="1">
        <v>7</v>
      </c>
      <c r="AH41" s="1">
        <v>8.5</v>
      </c>
      <c r="AI41" s="1">
        <v>10.4</v>
      </c>
      <c r="AJ41" s="1">
        <v>8.6</v>
      </c>
      <c r="AK41" s="1">
        <v>5.3</v>
      </c>
      <c r="AL41" s="1">
        <v>4.4000000000000004</v>
      </c>
      <c r="AM41" s="1">
        <v>3.6</v>
      </c>
      <c r="AN41" s="1">
        <v>3.3</v>
      </c>
      <c r="AO41" s="1">
        <v>2.2999999999999998</v>
      </c>
      <c r="AP41" s="1">
        <v>3.8</v>
      </c>
      <c r="AQ41" s="1">
        <v>-0.7</v>
      </c>
      <c r="AR41" s="1">
        <v>2.8</v>
      </c>
      <c r="AS41" s="1">
        <v>2</v>
      </c>
      <c r="AT41" s="1">
        <v>2.5</v>
      </c>
      <c r="AU41" s="1">
        <v>1.1000000000000001</v>
      </c>
      <c r="AV41" s="1">
        <v>2.5</v>
      </c>
      <c r="AW41" s="1">
        <v>1.5</v>
      </c>
      <c r="AX41" s="1">
        <v>1.3</v>
      </c>
      <c r="AY41" s="1">
        <v>-0.9</v>
      </c>
      <c r="AZ41" s="1">
        <v>-0.8</v>
      </c>
      <c r="BA41" s="1">
        <v>-0.6</v>
      </c>
      <c r="BB41" s="1">
        <v>1</v>
      </c>
      <c r="BC41" s="1">
        <v>2.2000000000000002</v>
      </c>
      <c r="BD41" s="1">
        <v>0.2</v>
      </c>
      <c r="BE41" s="1">
        <v>0</v>
      </c>
      <c r="BF41" s="1">
        <v>0.1</v>
      </c>
      <c r="BG41" s="1">
        <v>2.2000000000000002</v>
      </c>
      <c r="BH41" s="1">
        <v>2.6</v>
      </c>
      <c r="BI41" s="1">
        <v>3.1</v>
      </c>
      <c r="BJ41" s="1">
        <v>2.6</v>
      </c>
      <c r="BK41" s="1">
        <v>2.4</v>
      </c>
      <c r="BL41" s="1">
        <v>0.4</v>
      </c>
      <c r="BM41" s="1">
        <v>1</v>
      </c>
      <c r="BN41" s="1">
        <v>2</v>
      </c>
      <c r="BO41" s="1">
        <v>2.1</v>
      </c>
      <c r="BP41" s="1">
        <v>1.1000000000000001</v>
      </c>
      <c r="BQ41" s="1">
        <v>1.3</v>
      </c>
      <c r="BR41" s="47">
        <v>1.3</v>
      </c>
      <c r="BS41" s="40"/>
      <c r="BT41" s="40"/>
    </row>
    <row r="42" spans="1:72" ht="12.75" customHeight="1" x14ac:dyDescent="0.25">
      <c r="A42" s="7" t="s">
        <v>88</v>
      </c>
      <c r="B42" s="7" t="s">
        <v>206</v>
      </c>
      <c r="C42" s="1" t="s">
        <v>281</v>
      </c>
      <c r="D42" s="1" t="s">
        <v>281</v>
      </c>
      <c r="E42" s="1" t="s">
        <v>281</v>
      </c>
      <c r="F42" s="1" t="s">
        <v>281</v>
      </c>
      <c r="G42" s="1" t="s">
        <v>281</v>
      </c>
      <c r="H42" s="1" t="s">
        <v>281</v>
      </c>
      <c r="I42" s="1" t="s">
        <v>281</v>
      </c>
      <c r="J42" s="1" t="s">
        <v>281</v>
      </c>
      <c r="K42" s="1" t="s">
        <v>281</v>
      </c>
      <c r="L42" s="1" t="s">
        <v>281</v>
      </c>
      <c r="M42" s="1" t="s">
        <v>281</v>
      </c>
      <c r="N42" s="1" t="s">
        <v>281</v>
      </c>
      <c r="O42" s="1" t="s">
        <v>281</v>
      </c>
      <c r="P42" s="1" t="s">
        <v>281</v>
      </c>
      <c r="Q42" s="1" t="s">
        <v>281</v>
      </c>
      <c r="R42" s="1" t="s">
        <v>281</v>
      </c>
      <c r="S42" s="1" t="s">
        <v>281</v>
      </c>
      <c r="T42" s="1" t="s">
        <v>281</v>
      </c>
      <c r="U42" s="1" t="s">
        <v>281</v>
      </c>
      <c r="V42" s="1" t="s">
        <v>281</v>
      </c>
      <c r="W42" s="1" t="s">
        <v>281</v>
      </c>
      <c r="X42" s="1" t="s">
        <v>281</v>
      </c>
      <c r="Y42" s="1" t="s">
        <v>281</v>
      </c>
      <c r="Z42" s="1" t="s">
        <v>281</v>
      </c>
      <c r="AA42" s="1" t="s">
        <v>281</v>
      </c>
      <c r="AB42" s="1" t="s">
        <v>281</v>
      </c>
      <c r="AC42" s="1" t="s">
        <v>281</v>
      </c>
      <c r="AD42" s="1" t="s">
        <v>281</v>
      </c>
      <c r="AE42" s="1" t="s">
        <v>281</v>
      </c>
      <c r="AF42" s="1" t="s">
        <v>281</v>
      </c>
      <c r="AG42" s="1" t="s">
        <v>281</v>
      </c>
      <c r="AH42" s="1" t="s">
        <v>281</v>
      </c>
      <c r="AI42" s="1" t="s">
        <v>281</v>
      </c>
      <c r="AJ42" s="1" t="s">
        <v>281</v>
      </c>
      <c r="AK42" s="1" t="s">
        <v>281</v>
      </c>
      <c r="AL42" s="1" t="s">
        <v>281</v>
      </c>
      <c r="AM42" s="1" t="s">
        <v>281</v>
      </c>
      <c r="AN42" s="1" t="s">
        <v>281</v>
      </c>
      <c r="AO42" s="1" t="s">
        <v>281</v>
      </c>
      <c r="AP42" s="1" t="s">
        <v>281</v>
      </c>
      <c r="AQ42" s="1" t="s">
        <v>281</v>
      </c>
      <c r="AR42" s="1" t="s">
        <v>281</v>
      </c>
      <c r="AS42" s="1" t="s">
        <v>281</v>
      </c>
      <c r="AT42" s="1" t="s">
        <v>281</v>
      </c>
      <c r="AU42" s="1" t="s">
        <v>281</v>
      </c>
      <c r="AV42" s="1" t="s">
        <v>281</v>
      </c>
      <c r="AW42" s="1" t="s">
        <v>281</v>
      </c>
      <c r="AX42" s="1" t="s">
        <v>281</v>
      </c>
      <c r="AY42" s="1" t="s">
        <v>281</v>
      </c>
      <c r="AZ42" s="1" t="s">
        <v>281</v>
      </c>
      <c r="BA42" s="1">
        <v>0.6</v>
      </c>
      <c r="BB42" s="1">
        <v>3.7</v>
      </c>
      <c r="BC42" s="1">
        <v>2.2000000000000002</v>
      </c>
      <c r="BD42" s="1">
        <v>-2.1</v>
      </c>
      <c r="BE42" s="1">
        <v>7.3</v>
      </c>
      <c r="BF42" s="1">
        <v>0.8</v>
      </c>
      <c r="BG42" s="1">
        <v>0</v>
      </c>
      <c r="BH42" s="1">
        <v>2.6</v>
      </c>
      <c r="BI42" s="1">
        <v>4.0999999999999996</v>
      </c>
      <c r="BJ42" s="1">
        <v>0.8</v>
      </c>
      <c r="BK42" s="1">
        <v>-1.3</v>
      </c>
      <c r="BL42" s="1">
        <v>1.2</v>
      </c>
      <c r="BM42" s="1">
        <v>3.2</v>
      </c>
      <c r="BN42" s="1">
        <v>2.4</v>
      </c>
      <c r="BO42" s="1">
        <v>0</v>
      </c>
      <c r="BP42" s="1">
        <v>-1.3</v>
      </c>
      <c r="BQ42" s="1">
        <v>0.7</v>
      </c>
      <c r="BR42" s="47" t="s">
        <v>474</v>
      </c>
      <c r="BS42" s="40"/>
      <c r="BT42" s="40"/>
    </row>
    <row r="43" spans="1:72" ht="12.75" customHeight="1" x14ac:dyDescent="0.25">
      <c r="A43" s="7" t="s">
        <v>90</v>
      </c>
      <c r="B43" s="7" t="s">
        <v>207</v>
      </c>
      <c r="C43" s="1" t="s">
        <v>281</v>
      </c>
      <c r="D43" s="1" t="s">
        <v>281</v>
      </c>
      <c r="E43" s="1" t="s">
        <v>281</v>
      </c>
      <c r="F43" s="1" t="s">
        <v>281</v>
      </c>
      <c r="G43" s="1" t="s">
        <v>281</v>
      </c>
      <c r="H43" s="1" t="s">
        <v>281</v>
      </c>
      <c r="I43" s="1" t="s">
        <v>281</v>
      </c>
      <c r="J43" s="1" t="s">
        <v>281</v>
      </c>
      <c r="K43" s="1" t="s">
        <v>281</v>
      </c>
      <c r="L43" s="1" t="s">
        <v>281</v>
      </c>
      <c r="M43" s="1" t="s">
        <v>281</v>
      </c>
      <c r="N43" s="1" t="s">
        <v>281</v>
      </c>
      <c r="O43" s="1" t="s">
        <v>281</v>
      </c>
      <c r="P43" s="1" t="s">
        <v>281</v>
      </c>
      <c r="Q43" s="1" t="s">
        <v>281</v>
      </c>
      <c r="R43" s="1" t="s">
        <v>281</v>
      </c>
      <c r="S43" s="1" t="s">
        <v>281</v>
      </c>
      <c r="T43" s="1" t="s">
        <v>281</v>
      </c>
      <c r="U43" s="1" t="s">
        <v>281</v>
      </c>
      <c r="V43" s="1" t="s">
        <v>281</v>
      </c>
      <c r="W43" s="1" t="s">
        <v>281</v>
      </c>
      <c r="X43" s="1" t="s">
        <v>281</v>
      </c>
      <c r="Y43" s="1" t="s">
        <v>281</v>
      </c>
      <c r="Z43" s="1" t="s">
        <v>281</v>
      </c>
      <c r="AA43" s="1" t="s">
        <v>281</v>
      </c>
      <c r="AB43" s="1" t="s">
        <v>281</v>
      </c>
      <c r="AC43" s="1" t="s">
        <v>281</v>
      </c>
      <c r="AD43" s="1" t="s">
        <v>281</v>
      </c>
      <c r="AE43" s="1" t="s">
        <v>281</v>
      </c>
      <c r="AF43" s="1" t="s">
        <v>281</v>
      </c>
      <c r="AG43" s="1" t="s">
        <v>281</v>
      </c>
      <c r="AH43" s="1" t="s">
        <v>281</v>
      </c>
      <c r="AI43" s="1" t="s">
        <v>281</v>
      </c>
      <c r="AJ43" s="1" t="s">
        <v>281</v>
      </c>
      <c r="AK43" s="1" t="s">
        <v>281</v>
      </c>
      <c r="AL43" s="1" t="s">
        <v>281</v>
      </c>
      <c r="AM43" s="1" t="s">
        <v>281</v>
      </c>
      <c r="AN43" s="1" t="s">
        <v>281</v>
      </c>
      <c r="AO43" s="1" t="s">
        <v>281</v>
      </c>
      <c r="AP43" s="1" t="s">
        <v>281</v>
      </c>
      <c r="AQ43" s="1" t="s">
        <v>281</v>
      </c>
      <c r="AR43" s="1" t="s">
        <v>281</v>
      </c>
      <c r="AS43" s="1" t="s">
        <v>281</v>
      </c>
      <c r="AT43" s="1" t="s">
        <v>281</v>
      </c>
      <c r="AU43" s="1" t="s">
        <v>281</v>
      </c>
      <c r="AV43" s="1" t="s">
        <v>281</v>
      </c>
      <c r="AW43" s="1" t="s">
        <v>281</v>
      </c>
      <c r="AX43" s="1" t="s">
        <v>281</v>
      </c>
      <c r="AY43" s="1" t="s">
        <v>281</v>
      </c>
      <c r="AZ43" s="1" t="s">
        <v>281</v>
      </c>
      <c r="BA43" s="1">
        <v>1.4</v>
      </c>
      <c r="BB43" s="1">
        <v>2</v>
      </c>
      <c r="BC43" s="1">
        <v>2.5</v>
      </c>
      <c r="BD43" s="1">
        <v>5</v>
      </c>
      <c r="BE43" s="1">
        <v>2.1</v>
      </c>
      <c r="BF43" s="1">
        <v>3.6</v>
      </c>
      <c r="BG43" s="1">
        <v>4.7</v>
      </c>
      <c r="BH43" s="1">
        <v>6.2</v>
      </c>
      <c r="BI43" s="1">
        <v>3.2</v>
      </c>
      <c r="BJ43" s="1">
        <v>2.9</v>
      </c>
      <c r="BK43" s="1">
        <v>6.2</v>
      </c>
      <c r="BL43" s="1">
        <v>1.9</v>
      </c>
      <c r="BM43" s="1">
        <v>-2.2999999999999998</v>
      </c>
      <c r="BN43" s="1">
        <v>5</v>
      </c>
      <c r="BO43" s="1">
        <v>4.2</v>
      </c>
      <c r="BP43" s="1">
        <v>2</v>
      </c>
      <c r="BQ43" s="1">
        <v>2.4</v>
      </c>
      <c r="BR43" s="47" t="s">
        <v>562</v>
      </c>
      <c r="BS43" s="40"/>
      <c r="BT43" s="40"/>
    </row>
    <row r="44" spans="1:72" ht="12.75" customHeight="1" x14ac:dyDescent="0.25">
      <c r="A44" s="7" t="s">
        <v>92</v>
      </c>
      <c r="B44" s="7" t="s">
        <v>208</v>
      </c>
      <c r="C44" s="1" t="s">
        <v>281</v>
      </c>
      <c r="D44" s="1" t="s">
        <v>281</v>
      </c>
      <c r="E44" s="1" t="s">
        <v>281</v>
      </c>
      <c r="F44" s="1" t="s">
        <v>281</v>
      </c>
      <c r="G44" s="1" t="s">
        <v>281</v>
      </c>
      <c r="H44" s="1" t="s">
        <v>281</v>
      </c>
      <c r="I44" s="1" t="s">
        <v>281</v>
      </c>
      <c r="J44" s="1" t="s">
        <v>281</v>
      </c>
      <c r="K44" s="1" t="s">
        <v>281</v>
      </c>
      <c r="L44" s="1" t="s">
        <v>281</v>
      </c>
      <c r="M44" s="1" t="s">
        <v>281</v>
      </c>
      <c r="N44" s="1" t="s">
        <v>281</v>
      </c>
      <c r="O44" s="1" t="s">
        <v>281</v>
      </c>
      <c r="P44" s="1" t="s">
        <v>281</v>
      </c>
      <c r="Q44" s="1" t="s">
        <v>281</v>
      </c>
      <c r="R44" s="1" t="s">
        <v>281</v>
      </c>
      <c r="S44" s="1" t="s">
        <v>281</v>
      </c>
      <c r="T44" s="1" t="s">
        <v>281</v>
      </c>
      <c r="U44" s="1" t="s">
        <v>281</v>
      </c>
      <c r="V44" s="1" t="s">
        <v>281</v>
      </c>
      <c r="W44" s="1" t="s">
        <v>281</v>
      </c>
      <c r="X44" s="1" t="s">
        <v>281</v>
      </c>
      <c r="Y44" s="1" t="s">
        <v>281</v>
      </c>
      <c r="Z44" s="1" t="s">
        <v>281</v>
      </c>
      <c r="AA44" s="1" t="s">
        <v>281</v>
      </c>
      <c r="AB44" s="1" t="s">
        <v>281</v>
      </c>
      <c r="AC44" s="1" t="s">
        <v>281</v>
      </c>
      <c r="AD44" s="1" t="s">
        <v>281</v>
      </c>
      <c r="AE44" s="1" t="s">
        <v>281</v>
      </c>
      <c r="AF44" s="1" t="s">
        <v>281</v>
      </c>
      <c r="AG44" s="1" t="s">
        <v>281</v>
      </c>
      <c r="AH44" s="1" t="s">
        <v>281</v>
      </c>
      <c r="AI44" s="1" t="s">
        <v>281</v>
      </c>
      <c r="AJ44" s="1" t="s">
        <v>281</v>
      </c>
      <c r="AK44" s="1" t="s">
        <v>281</v>
      </c>
      <c r="AL44" s="1" t="s">
        <v>281</v>
      </c>
      <c r="AM44" s="1" t="s">
        <v>281</v>
      </c>
      <c r="AN44" s="1" t="s">
        <v>281</v>
      </c>
      <c r="AO44" s="1" t="s">
        <v>281</v>
      </c>
      <c r="AP44" s="1" t="s">
        <v>281</v>
      </c>
      <c r="AQ44" s="1" t="s">
        <v>281</v>
      </c>
      <c r="AR44" s="1" t="s">
        <v>281</v>
      </c>
      <c r="AS44" s="1" t="s">
        <v>281</v>
      </c>
      <c r="AT44" s="1" t="s">
        <v>281</v>
      </c>
      <c r="AU44" s="1" t="s">
        <v>281</v>
      </c>
      <c r="AV44" s="1" t="s">
        <v>281</v>
      </c>
      <c r="AW44" s="1" t="s">
        <v>281</v>
      </c>
      <c r="AX44" s="1" t="s">
        <v>281</v>
      </c>
      <c r="AY44" s="1" t="s">
        <v>281</v>
      </c>
      <c r="AZ44" s="1" t="s">
        <v>281</v>
      </c>
      <c r="BA44" s="1">
        <v>-0.2</v>
      </c>
      <c r="BB44" s="1">
        <v>-0.3</v>
      </c>
      <c r="BC44" s="1">
        <v>0</v>
      </c>
      <c r="BD44" s="1">
        <v>0.5</v>
      </c>
      <c r="BE44" s="1">
        <v>-2.2000000000000002</v>
      </c>
      <c r="BF44" s="1">
        <v>-3</v>
      </c>
      <c r="BG44" s="1">
        <v>2.4</v>
      </c>
      <c r="BH44" s="1">
        <v>0.4</v>
      </c>
      <c r="BI44" s="1">
        <v>1.5</v>
      </c>
      <c r="BJ44" s="1">
        <v>1.1000000000000001</v>
      </c>
      <c r="BK44" s="1">
        <v>3.6</v>
      </c>
      <c r="BL44" s="1">
        <v>-2.8</v>
      </c>
      <c r="BM44" s="1">
        <v>6.7</v>
      </c>
      <c r="BN44" s="1">
        <v>1.2</v>
      </c>
      <c r="BO44" s="1">
        <v>7.2</v>
      </c>
      <c r="BP44" s="1">
        <v>0.4</v>
      </c>
      <c r="BQ44" s="1">
        <v>0.3</v>
      </c>
      <c r="BR44" s="47" t="s">
        <v>482</v>
      </c>
      <c r="BS44" s="40"/>
      <c r="BT44" s="40"/>
    </row>
    <row r="45" spans="1:72" ht="12.75" customHeight="1" x14ac:dyDescent="0.25">
      <c r="A45" s="7" t="s">
        <v>94</v>
      </c>
      <c r="B45" s="7" t="s">
        <v>209</v>
      </c>
      <c r="C45" s="1" t="s">
        <v>281</v>
      </c>
      <c r="D45" s="1" t="s">
        <v>281</v>
      </c>
      <c r="E45" s="1" t="s">
        <v>281</v>
      </c>
      <c r="F45" s="1" t="s">
        <v>281</v>
      </c>
      <c r="G45" s="1" t="s">
        <v>281</v>
      </c>
      <c r="H45" s="1" t="s">
        <v>281</v>
      </c>
      <c r="I45" s="1" t="s">
        <v>281</v>
      </c>
      <c r="J45" s="1" t="s">
        <v>281</v>
      </c>
      <c r="K45" s="1" t="s">
        <v>281</v>
      </c>
      <c r="L45" s="1" t="s">
        <v>281</v>
      </c>
      <c r="M45" s="1" t="s">
        <v>281</v>
      </c>
      <c r="N45" s="1" t="s">
        <v>281</v>
      </c>
      <c r="O45" s="1" t="s">
        <v>281</v>
      </c>
      <c r="P45" s="1" t="s">
        <v>281</v>
      </c>
      <c r="Q45" s="1" t="s">
        <v>281</v>
      </c>
      <c r="R45" s="1" t="s">
        <v>281</v>
      </c>
      <c r="S45" s="1" t="s">
        <v>281</v>
      </c>
      <c r="T45" s="1" t="s">
        <v>281</v>
      </c>
      <c r="U45" s="1" t="s">
        <v>281</v>
      </c>
      <c r="V45" s="1" t="s">
        <v>281</v>
      </c>
      <c r="W45" s="1" t="s">
        <v>281</v>
      </c>
      <c r="X45" s="1" t="s">
        <v>281</v>
      </c>
      <c r="Y45" s="1" t="s">
        <v>281</v>
      </c>
      <c r="Z45" s="1" t="s">
        <v>281</v>
      </c>
      <c r="AA45" s="1" t="s">
        <v>281</v>
      </c>
      <c r="AB45" s="1" t="s">
        <v>281</v>
      </c>
      <c r="AC45" s="1" t="s">
        <v>281</v>
      </c>
      <c r="AD45" s="1" t="s">
        <v>281</v>
      </c>
      <c r="AE45" s="1" t="s">
        <v>281</v>
      </c>
      <c r="AF45" s="1" t="s">
        <v>281</v>
      </c>
      <c r="AG45" s="1" t="s">
        <v>281</v>
      </c>
      <c r="AH45" s="1" t="s">
        <v>281</v>
      </c>
      <c r="AI45" s="1" t="s">
        <v>281</v>
      </c>
      <c r="AJ45" s="1" t="s">
        <v>281</v>
      </c>
      <c r="AK45" s="1" t="s">
        <v>281</v>
      </c>
      <c r="AL45" s="1" t="s">
        <v>281</v>
      </c>
      <c r="AM45" s="1" t="s">
        <v>281</v>
      </c>
      <c r="AN45" s="1" t="s">
        <v>281</v>
      </c>
      <c r="AO45" s="1" t="s">
        <v>281</v>
      </c>
      <c r="AP45" s="1" t="s">
        <v>281</v>
      </c>
      <c r="AQ45" s="1" t="s">
        <v>281</v>
      </c>
      <c r="AR45" s="1" t="s">
        <v>281</v>
      </c>
      <c r="AS45" s="1" t="s">
        <v>281</v>
      </c>
      <c r="AT45" s="1" t="s">
        <v>281</v>
      </c>
      <c r="AU45" s="1" t="s">
        <v>281</v>
      </c>
      <c r="AV45" s="1" t="s">
        <v>281</v>
      </c>
      <c r="AW45" s="1" t="s">
        <v>281</v>
      </c>
      <c r="AX45" s="1" t="s">
        <v>281</v>
      </c>
      <c r="AY45" s="1" t="s">
        <v>281</v>
      </c>
      <c r="AZ45" s="1" t="s">
        <v>281</v>
      </c>
      <c r="BA45" s="1">
        <v>-1.8</v>
      </c>
      <c r="BB45" s="1">
        <v>0.1</v>
      </c>
      <c r="BC45" s="1">
        <v>2.6</v>
      </c>
      <c r="BD45" s="1">
        <v>-0.3</v>
      </c>
      <c r="BE45" s="1">
        <v>-2.5</v>
      </c>
      <c r="BF45" s="1">
        <v>-0.2</v>
      </c>
      <c r="BG45" s="1">
        <v>2.2999999999999998</v>
      </c>
      <c r="BH45" s="1">
        <v>2.2000000000000002</v>
      </c>
      <c r="BI45" s="1">
        <v>3.2</v>
      </c>
      <c r="BJ45" s="1">
        <v>3.5</v>
      </c>
      <c r="BK45" s="1">
        <v>2.1</v>
      </c>
      <c r="BL45" s="1">
        <v>0.8</v>
      </c>
      <c r="BM45" s="1">
        <v>-0.3</v>
      </c>
      <c r="BN45" s="1">
        <v>1.2</v>
      </c>
      <c r="BO45" s="1">
        <v>0.8</v>
      </c>
      <c r="BP45" s="1">
        <v>1.9</v>
      </c>
      <c r="BQ45" s="1">
        <v>1.5</v>
      </c>
      <c r="BR45" s="47" t="s">
        <v>466</v>
      </c>
      <c r="BS45" s="40"/>
      <c r="BT45" s="40"/>
    </row>
    <row r="46" spans="1:72" ht="12.75" customHeight="1" x14ac:dyDescent="0.25">
      <c r="A46" s="7" t="s">
        <v>96</v>
      </c>
      <c r="B46" s="8" t="s">
        <v>89</v>
      </c>
      <c r="C46" s="1">
        <v>9.5</v>
      </c>
      <c r="D46" s="1">
        <v>-4.5</v>
      </c>
      <c r="E46" s="1">
        <v>-5.0999999999999996</v>
      </c>
      <c r="F46" s="1">
        <v>5.9</v>
      </c>
      <c r="G46" s="1">
        <v>-0.2</v>
      </c>
      <c r="H46" s="1">
        <v>-0.5</v>
      </c>
      <c r="I46" s="1">
        <v>-3.7</v>
      </c>
      <c r="J46" s="1">
        <v>3.4</v>
      </c>
      <c r="K46" s="1">
        <v>-1</v>
      </c>
      <c r="L46" s="1">
        <v>4.0999999999999996</v>
      </c>
      <c r="M46" s="1">
        <v>-2.4</v>
      </c>
      <c r="N46" s="1">
        <v>0.9</v>
      </c>
      <c r="O46" s="1">
        <v>-1</v>
      </c>
      <c r="P46" s="1">
        <v>-0.3</v>
      </c>
      <c r="Q46" s="1">
        <v>1.4</v>
      </c>
      <c r="R46" s="1">
        <v>-4.5</v>
      </c>
      <c r="S46" s="1">
        <v>0.3</v>
      </c>
      <c r="T46" s="1">
        <v>2.8</v>
      </c>
      <c r="U46" s="1">
        <v>1.6</v>
      </c>
      <c r="V46" s="1">
        <v>1.9</v>
      </c>
      <c r="W46" s="1">
        <v>3.7</v>
      </c>
      <c r="X46" s="1">
        <v>6.1</v>
      </c>
      <c r="Y46" s="1">
        <v>3.8</v>
      </c>
      <c r="Z46" s="1">
        <v>7.3</v>
      </c>
      <c r="AA46" s="1">
        <v>3.6</v>
      </c>
      <c r="AB46" s="1">
        <v>3.2</v>
      </c>
      <c r="AC46" s="1">
        <v>9</v>
      </c>
      <c r="AD46" s="1">
        <v>7.6</v>
      </c>
      <c r="AE46" s="1">
        <v>4.9000000000000004</v>
      </c>
      <c r="AF46" s="1">
        <v>9.3000000000000007</v>
      </c>
      <c r="AG46" s="1">
        <v>7.6</v>
      </c>
      <c r="AH46" s="1">
        <v>9.9</v>
      </c>
      <c r="AI46" s="1">
        <v>14.6</v>
      </c>
      <c r="AJ46" s="1">
        <v>11.5</v>
      </c>
      <c r="AK46" s="1">
        <v>2.2999999999999998</v>
      </c>
      <c r="AL46" s="1">
        <v>-0.1</v>
      </c>
      <c r="AM46" s="1">
        <v>2.9</v>
      </c>
      <c r="AN46" s="1">
        <v>1.4</v>
      </c>
      <c r="AO46" s="1">
        <v>0.4</v>
      </c>
      <c r="AP46" s="1">
        <v>1.2</v>
      </c>
      <c r="AQ46" s="1">
        <v>2.5</v>
      </c>
      <c r="AR46" s="1">
        <v>2.1</v>
      </c>
      <c r="AS46" s="1">
        <v>2.8</v>
      </c>
      <c r="AT46" s="1">
        <v>0.7</v>
      </c>
      <c r="AU46" s="1">
        <v>0</v>
      </c>
      <c r="AV46" s="1">
        <v>2.2000000000000002</v>
      </c>
      <c r="AW46" s="1">
        <v>0.8</v>
      </c>
      <c r="AX46" s="1">
        <v>1.5</v>
      </c>
      <c r="AY46" s="1">
        <v>0.7</v>
      </c>
      <c r="AZ46" s="1">
        <v>2.1</v>
      </c>
      <c r="BA46" s="1">
        <v>0.8</v>
      </c>
      <c r="BB46" s="1">
        <v>3</v>
      </c>
      <c r="BC46" s="1">
        <v>6.6</v>
      </c>
      <c r="BD46" s="1">
        <v>3.7</v>
      </c>
      <c r="BE46" s="1">
        <v>1.7</v>
      </c>
      <c r="BF46" s="1">
        <v>2.8</v>
      </c>
      <c r="BG46" s="1">
        <v>3.1</v>
      </c>
      <c r="BH46" s="1">
        <v>5.0999999999999996</v>
      </c>
      <c r="BI46" s="1">
        <v>4.3</v>
      </c>
      <c r="BJ46" s="1">
        <v>2.9</v>
      </c>
      <c r="BK46" s="1">
        <v>7.1</v>
      </c>
      <c r="BL46" s="1">
        <v>-4.3</v>
      </c>
      <c r="BM46" s="1">
        <v>4</v>
      </c>
      <c r="BN46" s="1">
        <v>5.6</v>
      </c>
      <c r="BO46" s="1">
        <v>2.9</v>
      </c>
      <c r="BP46" s="1">
        <v>1.7</v>
      </c>
      <c r="BQ46" s="1">
        <v>1.8</v>
      </c>
      <c r="BR46" s="47">
        <v>-1.7</v>
      </c>
      <c r="BS46" s="40"/>
      <c r="BT46" s="40"/>
    </row>
    <row r="47" spans="1:72" ht="12.75" customHeight="1" x14ac:dyDescent="0.25">
      <c r="A47" s="7" t="s">
        <v>98</v>
      </c>
      <c r="B47" s="7" t="s">
        <v>91</v>
      </c>
      <c r="C47" s="1" t="s">
        <v>281</v>
      </c>
      <c r="D47" s="1" t="s">
        <v>281</v>
      </c>
      <c r="E47" s="1" t="s">
        <v>281</v>
      </c>
      <c r="F47" s="1" t="s">
        <v>281</v>
      </c>
      <c r="G47" s="1" t="s">
        <v>281</v>
      </c>
      <c r="H47" s="1" t="s">
        <v>281</v>
      </c>
      <c r="I47" s="1" t="s">
        <v>281</v>
      </c>
      <c r="J47" s="1" t="s">
        <v>281</v>
      </c>
      <c r="K47" s="1" t="s">
        <v>281</v>
      </c>
      <c r="L47" s="1" t="s">
        <v>281</v>
      </c>
      <c r="M47" s="1" t="s">
        <v>281</v>
      </c>
      <c r="N47" s="1" t="s">
        <v>281</v>
      </c>
      <c r="O47" s="1" t="s">
        <v>281</v>
      </c>
      <c r="P47" s="1" t="s">
        <v>281</v>
      </c>
      <c r="Q47" s="1" t="s">
        <v>281</v>
      </c>
      <c r="R47" s="1" t="s">
        <v>281</v>
      </c>
      <c r="S47" s="1">
        <v>-1.4</v>
      </c>
      <c r="T47" s="1">
        <v>0</v>
      </c>
      <c r="U47" s="1">
        <v>0.8</v>
      </c>
      <c r="V47" s="1">
        <v>-1</v>
      </c>
      <c r="W47" s="1">
        <v>1.1000000000000001</v>
      </c>
      <c r="X47" s="1">
        <v>6.4</v>
      </c>
      <c r="Y47" s="1">
        <v>7.8</v>
      </c>
      <c r="Z47" s="1">
        <v>6.9</v>
      </c>
      <c r="AA47" s="1">
        <v>2.6</v>
      </c>
      <c r="AB47" s="1">
        <v>6.3</v>
      </c>
      <c r="AC47" s="1">
        <v>16</v>
      </c>
      <c r="AD47" s="1">
        <v>2.7</v>
      </c>
      <c r="AE47" s="1">
        <v>4.4000000000000004</v>
      </c>
      <c r="AF47" s="1">
        <v>5.9</v>
      </c>
      <c r="AG47" s="1">
        <v>-1.2</v>
      </c>
      <c r="AH47" s="1">
        <v>4.9000000000000004</v>
      </c>
      <c r="AI47" s="1">
        <v>25.1</v>
      </c>
      <c r="AJ47" s="1">
        <v>8.4</v>
      </c>
      <c r="AK47" s="1">
        <v>-3.2</v>
      </c>
      <c r="AL47" s="1">
        <v>-0.9</v>
      </c>
      <c r="AM47" s="1">
        <v>5.0999999999999996</v>
      </c>
      <c r="AN47" s="1">
        <v>-2.4</v>
      </c>
      <c r="AO47" s="1">
        <v>-1.7</v>
      </c>
      <c r="AP47" s="1">
        <v>3.6</v>
      </c>
      <c r="AQ47" s="1">
        <v>5.6</v>
      </c>
      <c r="AR47" s="1">
        <v>0.2</v>
      </c>
      <c r="AS47" s="1">
        <v>0.4</v>
      </c>
      <c r="AT47" s="1">
        <v>3.8</v>
      </c>
      <c r="AU47" s="1">
        <v>-1.5</v>
      </c>
      <c r="AV47" s="1">
        <v>3.8</v>
      </c>
      <c r="AW47" s="1">
        <v>-1.8</v>
      </c>
      <c r="AX47" s="1">
        <v>0.9</v>
      </c>
      <c r="AY47" s="1">
        <v>-2.1</v>
      </c>
      <c r="AZ47" s="1">
        <v>3.3</v>
      </c>
      <c r="BA47" s="1">
        <v>-0.2</v>
      </c>
      <c r="BB47" s="1">
        <v>5</v>
      </c>
      <c r="BC47" s="1">
        <v>15.7</v>
      </c>
      <c r="BD47" s="1">
        <v>7.6</v>
      </c>
      <c r="BE47" s="1">
        <v>1.9</v>
      </c>
      <c r="BF47" s="1">
        <v>2.1</v>
      </c>
      <c r="BG47" s="1">
        <v>0.8</v>
      </c>
      <c r="BH47" s="1">
        <v>6.3</v>
      </c>
      <c r="BI47" s="1">
        <v>5.7</v>
      </c>
      <c r="BJ47" s="1">
        <v>2.4</v>
      </c>
      <c r="BK47" s="1">
        <v>10.199999999999999</v>
      </c>
      <c r="BL47" s="1">
        <v>-8.1</v>
      </c>
      <c r="BM47" s="1">
        <v>7.4</v>
      </c>
      <c r="BN47" s="1">
        <v>9.1999999999999993</v>
      </c>
      <c r="BO47" s="1">
        <v>4.4000000000000004</v>
      </c>
      <c r="BP47" s="1">
        <v>0.9</v>
      </c>
      <c r="BQ47" s="1">
        <v>1.5</v>
      </c>
      <c r="BR47" s="47" t="s">
        <v>467</v>
      </c>
      <c r="BS47" s="40"/>
      <c r="BT47" s="40"/>
    </row>
    <row r="48" spans="1:72" ht="12.75" customHeight="1" x14ac:dyDescent="0.25">
      <c r="A48" s="7" t="s">
        <v>100</v>
      </c>
      <c r="B48" s="7" t="s">
        <v>93</v>
      </c>
      <c r="C48" s="1" t="s">
        <v>281</v>
      </c>
      <c r="D48" s="1" t="s">
        <v>281</v>
      </c>
      <c r="E48" s="1" t="s">
        <v>281</v>
      </c>
      <c r="F48" s="1" t="s">
        <v>281</v>
      </c>
      <c r="G48" s="1" t="s">
        <v>281</v>
      </c>
      <c r="H48" s="1" t="s">
        <v>281</v>
      </c>
      <c r="I48" s="1" t="s">
        <v>281</v>
      </c>
      <c r="J48" s="1" t="s">
        <v>281</v>
      </c>
      <c r="K48" s="1" t="s">
        <v>281</v>
      </c>
      <c r="L48" s="1" t="s">
        <v>281</v>
      </c>
      <c r="M48" s="1" t="s">
        <v>281</v>
      </c>
      <c r="N48" s="1" t="s">
        <v>281</v>
      </c>
      <c r="O48" s="1" t="s">
        <v>281</v>
      </c>
      <c r="P48" s="1" t="s">
        <v>281</v>
      </c>
      <c r="Q48" s="1" t="s">
        <v>281</v>
      </c>
      <c r="R48" s="1" t="s">
        <v>281</v>
      </c>
      <c r="S48" s="1">
        <v>-1.6</v>
      </c>
      <c r="T48" s="1">
        <v>-1.4</v>
      </c>
      <c r="U48" s="1">
        <v>-0.5</v>
      </c>
      <c r="V48" s="1">
        <v>1.1000000000000001</v>
      </c>
      <c r="W48" s="1">
        <v>4.3</v>
      </c>
      <c r="X48" s="1">
        <v>7.5</v>
      </c>
      <c r="Y48" s="1">
        <v>2.2999999999999998</v>
      </c>
      <c r="Z48" s="1">
        <v>10.8</v>
      </c>
      <c r="AA48" s="1">
        <v>-1.2</v>
      </c>
      <c r="AB48" s="1">
        <v>2.7</v>
      </c>
      <c r="AC48" s="1">
        <v>15.6</v>
      </c>
      <c r="AD48" s="1">
        <v>13</v>
      </c>
      <c r="AE48" s="1">
        <v>9.5</v>
      </c>
      <c r="AF48" s="1">
        <v>6.9</v>
      </c>
      <c r="AG48" s="1">
        <v>7.2</v>
      </c>
      <c r="AH48" s="1">
        <v>14</v>
      </c>
      <c r="AI48" s="1">
        <v>16.2</v>
      </c>
      <c r="AJ48" s="1">
        <v>14.5</v>
      </c>
      <c r="AK48" s="1">
        <v>6.9</v>
      </c>
      <c r="AL48" s="1">
        <v>1.4</v>
      </c>
      <c r="AM48" s="1">
        <v>4.4000000000000004</v>
      </c>
      <c r="AN48" s="1">
        <v>0.7</v>
      </c>
      <c r="AO48" s="1">
        <v>0.9</v>
      </c>
      <c r="AP48" s="1">
        <v>-0.3</v>
      </c>
      <c r="AQ48" s="1">
        <v>0.2</v>
      </c>
      <c r="AR48" s="1">
        <v>-1</v>
      </c>
      <c r="AS48" s="1">
        <v>0</v>
      </c>
      <c r="AT48" s="1">
        <v>-1.9</v>
      </c>
      <c r="AU48" s="1">
        <v>-0.5</v>
      </c>
      <c r="AV48" s="1">
        <v>1.1000000000000001</v>
      </c>
      <c r="AW48" s="1">
        <v>1</v>
      </c>
      <c r="AX48" s="1">
        <v>0.1</v>
      </c>
      <c r="AY48" s="1">
        <v>0.1</v>
      </c>
      <c r="AZ48" s="1">
        <v>0.8</v>
      </c>
      <c r="BA48" s="1">
        <v>1.3</v>
      </c>
      <c r="BB48" s="1">
        <v>0</v>
      </c>
      <c r="BC48" s="1">
        <v>1.5</v>
      </c>
      <c r="BD48" s="1">
        <v>2</v>
      </c>
      <c r="BE48" s="1">
        <v>2.2000000000000002</v>
      </c>
      <c r="BF48" s="1">
        <v>1.4</v>
      </c>
      <c r="BG48" s="1">
        <v>3.7</v>
      </c>
      <c r="BH48" s="1">
        <v>9.8000000000000007</v>
      </c>
      <c r="BI48" s="1">
        <v>8.5</v>
      </c>
      <c r="BJ48" s="1">
        <v>3.7</v>
      </c>
      <c r="BK48" s="1">
        <v>11.4</v>
      </c>
      <c r="BL48" s="1">
        <v>-5</v>
      </c>
      <c r="BM48" s="1">
        <v>4.8</v>
      </c>
      <c r="BN48" s="1">
        <v>8.1</v>
      </c>
      <c r="BO48" s="1">
        <v>4.5</v>
      </c>
      <c r="BP48" s="1">
        <v>3.1</v>
      </c>
      <c r="BQ48" s="1">
        <v>1.7</v>
      </c>
      <c r="BR48" s="47" t="s">
        <v>563</v>
      </c>
      <c r="BS48" s="40"/>
      <c r="BT48" s="40"/>
    </row>
    <row r="49" spans="1:72" ht="12.75" customHeight="1" x14ac:dyDescent="0.25">
      <c r="A49" s="7" t="s">
        <v>102</v>
      </c>
      <c r="B49" s="7" t="s">
        <v>95</v>
      </c>
      <c r="C49" s="1" t="s">
        <v>281</v>
      </c>
      <c r="D49" s="1" t="s">
        <v>281</v>
      </c>
      <c r="E49" s="1" t="s">
        <v>281</v>
      </c>
      <c r="F49" s="1" t="s">
        <v>281</v>
      </c>
      <c r="G49" s="1" t="s">
        <v>281</v>
      </c>
      <c r="H49" s="1" t="s">
        <v>281</v>
      </c>
      <c r="I49" s="1" t="s">
        <v>281</v>
      </c>
      <c r="J49" s="1" t="s">
        <v>281</v>
      </c>
      <c r="K49" s="1" t="s">
        <v>281</v>
      </c>
      <c r="L49" s="1" t="s">
        <v>281</v>
      </c>
      <c r="M49" s="1" t="s">
        <v>281</v>
      </c>
      <c r="N49" s="1" t="s">
        <v>281</v>
      </c>
      <c r="O49" s="1" t="s">
        <v>281</v>
      </c>
      <c r="P49" s="1" t="s">
        <v>281</v>
      </c>
      <c r="Q49" s="1" t="s">
        <v>281</v>
      </c>
      <c r="R49" s="1" t="s">
        <v>281</v>
      </c>
      <c r="S49" s="1">
        <v>1.7</v>
      </c>
      <c r="T49" s="1">
        <v>3.2</v>
      </c>
      <c r="U49" s="1">
        <v>7.1</v>
      </c>
      <c r="V49" s="1">
        <v>4.0999999999999996</v>
      </c>
      <c r="W49" s="1">
        <v>0.8</v>
      </c>
      <c r="X49" s="1">
        <v>-4.0999999999999996</v>
      </c>
      <c r="Y49" s="1">
        <v>-0.7</v>
      </c>
      <c r="Z49" s="1">
        <v>0</v>
      </c>
      <c r="AA49" s="1">
        <v>1</v>
      </c>
      <c r="AB49" s="1">
        <v>-0.6</v>
      </c>
      <c r="AC49" s="1">
        <v>19.7</v>
      </c>
      <c r="AD49" s="1">
        <v>11</v>
      </c>
      <c r="AE49" s="1">
        <v>2.6</v>
      </c>
      <c r="AF49" s="1">
        <v>1.1000000000000001</v>
      </c>
      <c r="AG49" s="1">
        <v>5.0999999999999996</v>
      </c>
      <c r="AH49" s="1">
        <v>17.3</v>
      </c>
      <c r="AI49" s="1">
        <v>9.1999999999999993</v>
      </c>
      <c r="AJ49" s="1">
        <v>5.7</v>
      </c>
      <c r="AK49" s="1">
        <v>0.5</v>
      </c>
      <c r="AL49" s="1">
        <v>10.3</v>
      </c>
      <c r="AM49" s="1">
        <v>2.8</v>
      </c>
      <c r="AN49" s="1">
        <v>6.6</v>
      </c>
      <c r="AO49" s="1">
        <v>0</v>
      </c>
      <c r="AP49" s="1">
        <v>1</v>
      </c>
      <c r="AQ49" s="1">
        <v>3</v>
      </c>
      <c r="AR49" s="1">
        <v>0.5</v>
      </c>
      <c r="AS49" s="1">
        <v>0.8</v>
      </c>
      <c r="AT49" s="1">
        <v>3.2</v>
      </c>
      <c r="AU49" s="1">
        <v>-0.7</v>
      </c>
      <c r="AV49" s="1">
        <v>0.7</v>
      </c>
      <c r="AW49" s="1">
        <v>0.4</v>
      </c>
      <c r="AX49" s="1">
        <v>3</v>
      </c>
      <c r="AY49" s="1">
        <v>0.7</v>
      </c>
      <c r="AZ49" s="1">
        <v>0.3</v>
      </c>
      <c r="BA49" s="1">
        <v>3.5</v>
      </c>
      <c r="BB49" s="1">
        <v>9.8000000000000007</v>
      </c>
      <c r="BC49" s="1">
        <v>7.8</v>
      </c>
      <c r="BD49" s="1">
        <v>3.8</v>
      </c>
      <c r="BE49" s="1">
        <v>3.8</v>
      </c>
      <c r="BF49" s="1">
        <v>8.8000000000000007</v>
      </c>
      <c r="BG49" s="1">
        <v>1.4</v>
      </c>
      <c r="BH49" s="1">
        <v>2.2000000000000002</v>
      </c>
      <c r="BI49" s="1">
        <v>0.5</v>
      </c>
      <c r="BJ49" s="1">
        <v>-1</v>
      </c>
      <c r="BK49" s="1">
        <v>8.1999999999999993</v>
      </c>
      <c r="BL49" s="1">
        <v>-13.5</v>
      </c>
      <c r="BM49" s="1">
        <v>8.9</v>
      </c>
      <c r="BN49" s="1">
        <v>2.6</v>
      </c>
      <c r="BO49" s="1">
        <v>-0.8</v>
      </c>
      <c r="BP49" s="1">
        <v>-0.4</v>
      </c>
      <c r="BQ49" s="1">
        <v>3.2</v>
      </c>
      <c r="BR49" s="50" t="s">
        <v>1215</v>
      </c>
      <c r="BS49" s="40"/>
      <c r="BT49" s="40"/>
    </row>
    <row r="50" spans="1:72" ht="12.75" customHeight="1" x14ac:dyDescent="0.25">
      <c r="A50" s="7" t="s">
        <v>104</v>
      </c>
      <c r="B50" s="7" t="s">
        <v>97</v>
      </c>
      <c r="C50" s="1" t="s">
        <v>281</v>
      </c>
      <c r="D50" s="1" t="s">
        <v>281</v>
      </c>
      <c r="E50" s="1" t="s">
        <v>281</v>
      </c>
      <c r="F50" s="1" t="s">
        <v>281</v>
      </c>
      <c r="G50" s="1" t="s">
        <v>281</v>
      </c>
      <c r="H50" s="1" t="s">
        <v>281</v>
      </c>
      <c r="I50" s="1" t="s">
        <v>281</v>
      </c>
      <c r="J50" s="1" t="s">
        <v>281</v>
      </c>
      <c r="K50" s="1" t="s">
        <v>281</v>
      </c>
      <c r="L50" s="1" t="s">
        <v>281</v>
      </c>
      <c r="M50" s="1" t="s">
        <v>281</v>
      </c>
      <c r="N50" s="1" t="s">
        <v>281</v>
      </c>
      <c r="O50" s="1" t="s">
        <v>281</v>
      </c>
      <c r="P50" s="1" t="s">
        <v>281</v>
      </c>
      <c r="Q50" s="1" t="s">
        <v>281</v>
      </c>
      <c r="R50" s="1" t="s">
        <v>281</v>
      </c>
      <c r="S50" s="1">
        <v>1.3</v>
      </c>
      <c r="T50" s="1">
        <v>8.6</v>
      </c>
      <c r="U50" s="1">
        <v>1.7</v>
      </c>
      <c r="V50" s="1">
        <v>2</v>
      </c>
      <c r="W50" s="1">
        <v>7.6</v>
      </c>
      <c r="X50" s="1">
        <v>10</v>
      </c>
      <c r="Y50" s="1">
        <v>2.7</v>
      </c>
      <c r="Z50" s="1">
        <v>8.4</v>
      </c>
      <c r="AA50" s="1">
        <v>8.5</v>
      </c>
      <c r="AB50" s="1">
        <v>3</v>
      </c>
      <c r="AC50" s="1">
        <v>2.7</v>
      </c>
      <c r="AD50" s="1">
        <v>5.6</v>
      </c>
      <c r="AE50" s="1">
        <v>1.2</v>
      </c>
      <c r="AF50" s="1">
        <v>12.7</v>
      </c>
      <c r="AG50" s="1">
        <v>10.5</v>
      </c>
      <c r="AH50" s="1">
        <v>9.6</v>
      </c>
      <c r="AI50" s="1">
        <v>11.3</v>
      </c>
      <c r="AJ50" s="1">
        <v>12.9</v>
      </c>
      <c r="AK50" s="1">
        <v>0.6</v>
      </c>
      <c r="AL50" s="1">
        <v>-4.8</v>
      </c>
      <c r="AM50" s="1">
        <v>0.3</v>
      </c>
      <c r="AN50" s="1">
        <v>2.8</v>
      </c>
      <c r="AO50" s="1">
        <v>1.4</v>
      </c>
      <c r="AP50" s="1">
        <v>1.7</v>
      </c>
      <c r="AQ50" s="1">
        <v>0.3</v>
      </c>
      <c r="AR50" s="1">
        <v>3.6</v>
      </c>
      <c r="AS50" s="1">
        <v>4.5</v>
      </c>
      <c r="AT50" s="1">
        <v>-1.6</v>
      </c>
      <c r="AU50" s="1">
        <v>-0.1</v>
      </c>
      <c r="AV50" s="1">
        <v>1.6</v>
      </c>
      <c r="AW50" s="1">
        <v>1.4</v>
      </c>
      <c r="AX50" s="1">
        <v>1.7</v>
      </c>
      <c r="AY50" s="1">
        <v>0.6</v>
      </c>
      <c r="AZ50" s="1">
        <v>2.4</v>
      </c>
      <c r="BA50" s="1">
        <v>2.2000000000000002</v>
      </c>
      <c r="BB50" s="1">
        <v>2.7</v>
      </c>
      <c r="BC50" s="1">
        <v>4.2</v>
      </c>
      <c r="BD50" s="1">
        <v>2.8</v>
      </c>
      <c r="BE50" s="1">
        <v>1.4</v>
      </c>
      <c r="BF50" s="1">
        <v>2.8</v>
      </c>
      <c r="BG50" s="1">
        <v>3.9</v>
      </c>
      <c r="BH50" s="1">
        <v>5.6</v>
      </c>
      <c r="BI50" s="1">
        <v>3.9</v>
      </c>
      <c r="BJ50" s="1">
        <v>2</v>
      </c>
      <c r="BK50" s="1">
        <v>6.5</v>
      </c>
      <c r="BL50" s="1">
        <v>-4.5</v>
      </c>
      <c r="BM50" s="1">
        <v>1.8</v>
      </c>
      <c r="BN50" s="1">
        <v>5.7</v>
      </c>
      <c r="BO50" s="1">
        <v>3.4</v>
      </c>
      <c r="BP50" s="1">
        <v>1.4</v>
      </c>
      <c r="BQ50" s="1">
        <v>1.6</v>
      </c>
      <c r="BR50" s="91" t="s">
        <v>1218</v>
      </c>
      <c r="BS50" s="40"/>
      <c r="BT50" s="40"/>
    </row>
    <row r="51" spans="1:72" ht="12.75" customHeight="1" x14ac:dyDescent="0.25">
      <c r="A51" s="7" t="s">
        <v>106</v>
      </c>
      <c r="B51" s="7" t="s">
        <v>99</v>
      </c>
      <c r="C51" s="1" t="s">
        <v>281</v>
      </c>
      <c r="D51" s="1" t="s">
        <v>281</v>
      </c>
      <c r="E51" s="1" t="s">
        <v>281</v>
      </c>
      <c r="F51" s="1" t="s">
        <v>281</v>
      </c>
      <c r="G51" s="1" t="s">
        <v>281</v>
      </c>
      <c r="H51" s="1" t="s">
        <v>281</v>
      </c>
      <c r="I51" s="1" t="s">
        <v>281</v>
      </c>
      <c r="J51" s="1" t="s">
        <v>281</v>
      </c>
      <c r="K51" s="1" t="s">
        <v>281</v>
      </c>
      <c r="L51" s="1" t="s">
        <v>281</v>
      </c>
      <c r="M51" s="1" t="s">
        <v>281</v>
      </c>
      <c r="N51" s="1" t="s">
        <v>281</v>
      </c>
      <c r="O51" s="1" t="s">
        <v>281</v>
      </c>
      <c r="P51" s="1" t="s">
        <v>281</v>
      </c>
      <c r="Q51" s="1" t="s">
        <v>281</v>
      </c>
      <c r="R51" s="1" t="s">
        <v>281</v>
      </c>
      <c r="S51" s="1">
        <v>2.9</v>
      </c>
      <c r="T51" s="1">
        <v>1.9</v>
      </c>
      <c r="U51" s="1">
        <v>3.2</v>
      </c>
      <c r="V51" s="1">
        <v>4.5999999999999996</v>
      </c>
      <c r="W51" s="1">
        <v>3.6</v>
      </c>
      <c r="X51" s="1">
        <v>5</v>
      </c>
      <c r="Y51" s="1">
        <v>7</v>
      </c>
      <c r="Z51" s="1">
        <v>7.4</v>
      </c>
      <c r="AA51" s="1">
        <v>2.6</v>
      </c>
      <c r="AB51" s="1">
        <v>3.5</v>
      </c>
      <c r="AC51" s="1">
        <v>7.3</v>
      </c>
      <c r="AD51" s="1">
        <v>8.6</v>
      </c>
      <c r="AE51" s="1">
        <v>7.4</v>
      </c>
      <c r="AF51" s="1">
        <v>6.4</v>
      </c>
      <c r="AG51" s="1">
        <v>5</v>
      </c>
      <c r="AH51" s="1">
        <v>5.8</v>
      </c>
      <c r="AI51" s="1">
        <v>14.3</v>
      </c>
      <c r="AJ51" s="1">
        <v>15.2</v>
      </c>
      <c r="AK51" s="1">
        <v>6.2</v>
      </c>
      <c r="AL51" s="1">
        <v>2.2000000000000002</v>
      </c>
      <c r="AM51" s="1">
        <v>7.2</v>
      </c>
      <c r="AN51" s="1">
        <v>5.4</v>
      </c>
      <c r="AO51" s="1">
        <v>1.8</v>
      </c>
      <c r="AP51" s="1">
        <v>2.7</v>
      </c>
      <c r="AQ51" s="1">
        <v>6.6</v>
      </c>
      <c r="AR51" s="1">
        <v>1.4</v>
      </c>
      <c r="AS51" s="1">
        <v>4</v>
      </c>
      <c r="AT51" s="1">
        <v>6.4</v>
      </c>
      <c r="AU51" s="1">
        <v>3.8</v>
      </c>
      <c r="AV51" s="1">
        <v>0.7</v>
      </c>
      <c r="AW51" s="1">
        <v>0.1</v>
      </c>
      <c r="AX51" s="1">
        <v>3.1</v>
      </c>
      <c r="AY51" s="1">
        <v>4.5</v>
      </c>
      <c r="AZ51" s="1">
        <v>1.1000000000000001</v>
      </c>
      <c r="BA51" s="1">
        <v>0.8</v>
      </c>
      <c r="BB51" s="1">
        <v>0.1</v>
      </c>
      <c r="BC51" s="1">
        <v>2.7</v>
      </c>
      <c r="BD51" s="1">
        <v>3.1</v>
      </c>
      <c r="BE51" s="1">
        <v>2.5</v>
      </c>
      <c r="BF51" s="1">
        <v>5.8</v>
      </c>
      <c r="BG51" s="1">
        <v>5.0999999999999996</v>
      </c>
      <c r="BH51" s="1">
        <v>4.2</v>
      </c>
      <c r="BI51" s="1">
        <v>4.9000000000000004</v>
      </c>
      <c r="BJ51" s="1">
        <v>1.5</v>
      </c>
      <c r="BK51" s="1">
        <v>5</v>
      </c>
      <c r="BL51" s="1">
        <v>4.3</v>
      </c>
      <c r="BM51" s="1">
        <v>4.3</v>
      </c>
      <c r="BN51" s="1">
        <v>5</v>
      </c>
      <c r="BO51" s="1">
        <v>3.3</v>
      </c>
      <c r="BP51" s="1">
        <v>4</v>
      </c>
      <c r="BQ51" s="1">
        <v>0.6</v>
      </c>
      <c r="BR51" s="47" t="s">
        <v>564</v>
      </c>
      <c r="BS51" s="40"/>
      <c r="BT51" s="40"/>
    </row>
    <row r="52" spans="1:72" ht="12.75" customHeight="1" x14ac:dyDescent="0.25">
      <c r="A52" s="7" t="s">
        <v>108</v>
      </c>
      <c r="B52" s="7" t="s">
        <v>101</v>
      </c>
      <c r="C52" s="1" t="s">
        <v>281</v>
      </c>
      <c r="D52" s="1" t="s">
        <v>281</v>
      </c>
      <c r="E52" s="1" t="s">
        <v>281</v>
      </c>
      <c r="F52" s="1" t="s">
        <v>281</v>
      </c>
      <c r="G52" s="1" t="s">
        <v>281</v>
      </c>
      <c r="H52" s="1" t="s">
        <v>281</v>
      </c>
      <c r="I52" s="1" t="s">
        <v>281</v>
      </c>
      <c r="J52" s="1" t="s">
        <v>281</v>
      </c>
      <c r="K52" s="1" t="s">
        <v>281</v>
      </c>
      <c r="L52" s="1" t="s">
        <v>281</v>
      </c>
      <c r="M52" s="1" t="s">
        <v>281</v>
      </c>
      <c r="N52" s="1" t="s">
        <v>281</v>
      </c>
      <c r="O52" s="1" t="s">
        <v>281</v>
      </c>
      <c r="P52" s="1" t="s">
        <v>281</v>
      </c>
      <c r="Q52" s="1" t="s">
        <v>281</v>
      </c>
      <c r="R52" s="1" t="s">
        <v>281</v>
      </c>
      <c r="S52" s="1">
        <v>-0.5</v>
      </c>
      <c r="T52" s="1">
        <v>1</v>
      </c>
      <c r="U52" s="1">
        <v>-0.4</v>
      </c>
      <c r="V52" s="1">
        <v>1.4</v>
      </c>
      <c r="W52" s="1">
        <v>-0.9</v>
      </c>
      <c r="X52" s="1">
        <v>2.2999999999999998</v>
      </c>
      <c r="Y52" s="1">
        <v>4.7</v>
      </c>
      <c r="Z52" s="1">
        <v>6.7</v>
      </c>
      <c r="AA52" s="1">
        <v>5.7</v>
      </c>
      <c r="AB52" s="1">
        <v>2.2000000000000002</v>
      </c>
      <c r="AC52" s="1">
        <v>10.8</v>
      </c>
      <c r="AD52" s="1">
        <v>18.3</v>
      </c>
      <c r="AE52" s="1">
        <v>12.7</v>
      </c>
      <c r="AF52" s="1">
        <v>23.3</v>
      </c>
      <c r="AG52" s="1">
        <v>23.2</v>
      </c>
      <c r="AH52" s="1">
        <v>11.5</v>
      </c>
      <c r="AI52" s="1">
        <v>14.3</v>
      </c>
      <c r="AJ52" s="1">
        <v>10.1</v>
      </c>
      <c r="AK52" s="1">
        <v>7.2</v>
      </c>
      <c r="AL52" s="1">
        <v>6.6</v>
      </c>
      <c r="AM52" s="1">
        <v>2.7</v>
      </c>
      <c r="AN52" s="1">
        <v>-3.4</v>
      </c>
      <c r="AO52" s="1">
        <v>-4.3</v>
      </c>
      <c r="AP52" s="1">
        <v>-9.6999999999999993</v>
      </c>
      <c r="AQ52" s="1">
        <v>-1.2</v>
      </c>
      <c r="AR52" s="1">
        <v>1.6</v>
      </c>
      <c r="AS52" s="1">
        <v>1.4</v>
      </c>
      <c r="AT52" s="1">
        <v>-1.2</v>
      </c>
      <c r="AU52" s="1">
        <v>2.2000000000000002</v>
      </c>
      <c r="AV52" s="1">
        <v>4.0999999999999996</v>
      </c>
      <c r="AW52" s="1">
        <v>2.2000000000000002</v>
      </c>
      <c r="AX52" s="1">
        <v>-2.7</v>
      </c>
      <c r="AY52" s="1">
        <v>6.2</v>
      </c>
      <c r="AZ52" s="1">
        <v>2.8</v>
      </c>
      <c r="BA52" s="1">
        <v>-3.8</v>
      </c>
      <c r="BB52" s="1">
        <v>-1</v>
      </c>
      <c r="BC52" s="1">
        <v>3.7</v>
      </c>
      <c r="BD52" s="1">
        <v>3</v>
      </c>
      <c r="BE52" s="1">
        <v>1.3</v>
      </c>
      <c r="BF52" s="1">
        <v>2</v>
      </c>
      <c r="BG52" s="1">
        <v>4.3</v>
      </c>
      <c r="BH52" s="1">
        <v>3.9</v>
      </c>
      <c r="BI52" s="1">
        <v>7.6</v>
      </c>
      <c r="BJ52" s="1">
        <v>5</v>
      </c>
      <c r="BK52" s="1">
        <v>5.7</v>
      </c>
      <c r="BL52" s="1">
        <v>-1.1000000000000001</v>
      </c>
      <c r="BM52" s="1">
        <v>8.1</v>
      </c>
      <c r="BN52" s="1">
        <v>4.2</v>
      </c>
      <c r="BO52" s="1">
        <v>1.9</v>
      </c>
      <c r="BP52" s="1">
        <v>6</v>
      </c>
      <c r="BQ52" s="1">
        <v>2.1</v>
      </c>
      <c r="BR52" s="50" t="s">
        <v>1215</v>
      </c>
      <c r="BS52" s="40"/>
      <c r="BT52" s="40"/>
    </row>
    <row r="53" spans="1:72" ht="12.75" customHeight="1" x14ac:dyDescent="0.25">
      <c r="A53" s="7" t="s">
        <v>109</v>
      </c>
      <c r="B53" s="7" t="s">
        <v>103</v>
      </c>
      <c r="C53" s="1" t="s">
        <v>281</v>
      </c>
      <c r="D53" s="1" t="s">
        <v>281</v>
      </c>
      <c r="E53" s="1" t="s">
        <v>281</v>
      </c>
      <c r="F53" s="1" t="s">
        <v>281</v>
      </c>
      <c r="G53" s="1" t="s">
        <v>281</v>
      </c>
      <c r="H53" s="1" t="s">
        <v>281</v>
      </c>
      <c r="I53" s="1" t="s">
        <v>281</v>
      </c>
      <c r="J53" s="1" t="s">
        <v>281</v>
      </c>
      <c r="K53" s="1" t="s">
        <v>281</v>
      </c>
      <c r="L53" s="1" t="s">
        <v>281</v>
      </c>
      <c r="M53" s="1" t="s">
        <v>281</v>
      </c>
      <c r="N53" s="1" t="s">
        <v>281</v>
      </c>
      <c r="O53" s="1" t="s">
        <v>281</v>
      </c>
      <c r="P53" s="1" t="s">
        <v>281</v>
      </c>
      <c r="Q53" s="1" t="s">
        <v>281</v>
      </c>
      <c r="R53" s="1" t="s">
        <v>281</v>
      </c>
      <c r="S53" s="1">
        <v>0.7</v>
      </c>
      <c r="T53" s="1">
        <v>1.8</v>
      </c>
      <c r="U53" s="1">
        <v>2.7</v>
      </c>
      <c r="V53" s="1">
        <v>2.9</v>
      </c>
      <c r="W53" s="1">
        <v>0</v>
      </c>
      <c r="X53" s="1">
        <v>2.5</v>
      </c>
      <c r="Y53" s="1">
        <v>4.0999999999999996</v>
      </c>
      <c r="Z53" s="1">
        <v>4.2</v>
      </c>
      <c r="AA53" s="1">
        <v>1.1000000000000001</v>
      </c>
      <c r="AB53" s="1">
        <v>2.7</v>
      </c>
      <c r="AC53" s="1">
        <v>4.2</v>
      </c>
      <c r="AD53" s="1">
        <v>6.2</v>
      </c>
      <c r="AE53" s="1">
        <v>5.8</v>
      </c>
      <c r="AF53" s="1">
        <v>10.199999999999999</v>
      </c>
      <c r="AG53" s="1">
        <v>7.4</v>
      </c>
      <c r="AH53" s="1">
        <v>8.6999999999999993</v>
      </c>
      <c r="AI53" s="1">
        <v>12.6</v>
      </c>
      <c r="AJ53" s="1">
        <v>11.6</v>
      </c>
      <c r="AK53" s="1">
        <v>3.5</v>
      </c>
      <c r="AL53" s="1">
        <v>-0.9</v>
      </c>
      <c r="AM53" s="1">
        <v>2.8</v>
      </c>
      <c r="AN53" s="1">
        <v>3.4</v>
      </c>
      <c r="AO53" s="1">
        <v>2.2999999999999998</v>
      </c>
      <c r="AP53" s="1">
        <v>3.7</v>
      </c>
      <c r="AQ53" s="1">
        <v>4.5</v>
      </c>
      <c r="AR53" s="1">
        <v>4.5999999999999996</v>
      </c>
      <c r="AS53" s="1">
        <v>5.2</v>
      </c>
      <c r="AT53" s="1">
        <v>1</v>
      </c>
      <c r="AU53" s="1">
        <v>1</v>
      </c>
      <c r="AV53" s="1">
        <v>2.4</v>
      </c>
      <c r="AW53" s="1">
        <v>3.2</v>
      </c>
      <c r="AX53" s="1">
        <v>3.2</v>
      </c>
      <c r="AY53" s="1">
        <v>2.4</v>
      </c>
      <c r="AZ53" s="1">
        <v>1.6</v>
      </c>
      <c r="BA53" s="1">
        <v>-0.6</v>
      </c>
      <c r="BB53" s="1">
        <v>2.7</v>
      </c>
      <c r="BC53" s="1">
        <v>6.1</v>
      </c>
      <c r="BD53" s="1">
        <v>3</v>
      </c>
      <c r="BE53" s="1">
        <v>1.3</v>
      </c>
      <c r="BF53" s="1">
        <v>2.5</v>
      </c>
      <c r="BG53" s="1">
        <v>4.3</v>
      </c>
      <c r="BH53" s="1">
        <v>4.3</v>
      </c>
      <c r="BI53" s="1">
        <v>3.7</v>
      </c>
      <c r="BJ53" s="1">
        <v>4.9000000000000004</v>
      </c>
      <c r="BK53" s="1">
        <v>5.3</v>
      </c>
      <c r="BL53" s="1">
        <v>-2.2000000000000002</v>
      </c>
      <c r="BM53" s="1">
        <v>4.5</v>
      </c>
      <c r="BN53" s="1">
        <v>6</v>
      </c>
      <c r="BO53" s="1">
        <v>3.5</v>
      </c>
      <c r="BP53" s="1">
        <v>3.2</v>
      </c>
      <c r="BQ53" s="1">
        <v>2.7</v>
      </c>
      <c r="BR53" s="47" t="s">
        <v>474</v>
      </c>
      <c r="BS53" s="40"/>
      <c r="BT53" s="40"/>
    </row>
    <row r="54" spans="1:72" ht="12.75" customHeight="1" x14ac:dyDescent="0.25">
      <c r="A54" s="7" t="s">
        <v>111</v>
      </c>
      <c r="B54" s="7" t="s">
        <v>105</v>
      </c>
      <c r="C54" s="1">
        <v>-1.2</v>
      </c>
      <c r="D54" s="1">
        <v>13</v>
      </c>
      <c r="E54" s="1">
        <v>-4.8</v>
      </c>
      <c r="F54" s="1">
        <v>14.9</v>
      </c>
      <c r="G54" s="1">
        <v>5.2</v>
      </c>
      <c r="H54" s="1">
        <v>6.6</v>
      </c>
      <c r="I54" s="1">
        <v>5.2</v>
      </c>
      <c r="J54" s="1">
        <v>4.9000000000000004</v>
      </c>
      <c r="K54" s="1">
        <v>7.4</v>
      </c>
      <c r="L54" s="1">
        <v>12.5</v>
      </c>
      <c r="M54" s="1">
        <v>0.9</v>
      </c>
      <c r="N54" s="1">
        <v>2.5</v>
      </c>
      <c r="O54" s="1">
        <v>8.6</v>
      </c>
      <c r="P54" s="1">
        <v>-0.2</v>
      </c>
      <c r="Q54" s="1">
        <v>5.4</v>
      </c>
      <c r="R54" s="1">
        <v>-4.5</v>
      </c>
      <c r="S54" s="1">
        <v>1.1000000000000001</v>
      </c>
      <c r="T54" s="1">
        <v>6</v>
      </c>
      <c r="U54" s="1">
        <v>1.5</v>
      </c>
      <c r="V54" s="1">
        <v>1.6</v>
      </c>
      <c r="W54" s="1">
        <v>6.5</v>
      </c>
      <c r="X54" s="1">
        <v>8.3000000000000007</v>
      </c>
      <c r="Y54" s="1">
        <v>3</v>
      </c>
      <c r="Z54" s="1">
        <v>7</v>
      </c>
      <c r="AA54" s="1">
        <v>7.3</v>
      </c>
      <c r="AB54" s="1">
        <v>3</v>
      </c>
      <c r="AC54" s="1">
        <v>2.7</v>
      </c>
      <c r="AD54" s="1">
        <v>5.5</v>
      </c>
      <c r="AE54" s="1">
        <v>1.1000000000000001</v>
      </c>
      <c r="AF54" s="1">
        <v>12.7</v>
      </c>
      <c r="AG54" s="1">
        <v>10.5</v>
      </c>
      <c r="AH54" s="1">
        <v>9.5</v>
      </c>
      <c r="AI54" s="1">
        <v>11.3</v>
      </c>
      <c r="AJ54" s="1">
        <v>12.9</v>
      </c>
      <c r="AK54" s="1">
        <v>0.5</v>
      </c>
      <c r="AL54" s="1">
        <v>-4.9000000000000004</v>
      </c>
      <c r="AM54" s="1">
        <v>0.3</v>
      </c>
      <c r="AN54" s="1">
        <v>2.7</v>
      </c>
      <c r="AO54" s="1">
        <v>3.2</v>
      </c>
      <c r="AP54" s="1">
        <v>-1.7</v>
      </c>
      <c r="AQ54" s="1">
        <v>0.4</v>
      </c>
      <c r="AR54" s="1">
        <v>3.7</v>
      </c>
      <c r="AS54" s="1">
        <v>4.5</v>
      </c>
      <c r="AT54" s="1">
        <v>-1.6</v>
      </c>
      <c r="AU54" s="1">
        <v>-0.1</v>
      </c>
      <c r="AV54" s="1">
        <v>1.5</v>
      </c>
      <c r="AW54" s="1">
        <v>0.8</v>
      </c>
      <c r="AX54" s="1">
        <v>1.8</v>
      </c>
      <c r="AY54" s="1">
        <v>0.6</v>
      </c>
      <c r="AZ54" s="1">
        <v>0.7</v>
      </c>
      <c r="BA54" s="1">
        <v>1.2</v>
      </c>
      <c r="BB54" s="1">
        <v>2.2999999999999998</v>
      </c>
      <c r="BC54" s="1">
        <v>1.8</v>
      </c>
      <c r="BD54" s="1">
        <v>2.1</v>
      </c>
      <c r="BE54" s="1">
        <v>1.2</v>
      </c>
      <c r="BF54" s="1">
        <v>1.3</v>
      </c>
      <c r="BG54" s="1">
        <v>0.7</v>
      </c>
      <c r="BH54" s="1">
        <v>0.4</v>
      </c>
      <c r="BI54" s="1">
        <v>0.9</v>
      </c>
      <c r="BJ54" s="1">
        <v>5.0999999999999996</v>
      </c>
      <c r="BK54" s="1">
        <v>4</v>
      </c>
      <c r="BL54" s="1">
        <v>0.5</v>
      </c>
      <c r="BM54" s="1">
        <v>-1.5</v>
      </c>
      <c r="BN54" s="1">
        <v>-1.8</v>
      </c>
      <c r="BO54" s="1">
        <v>-2.1</v>
      </c>
      <c r="BP54" s="1">
        <v>-1.3</v>
      </c>
      <c r="BQ54" s="1">
        <v>0.2</v>
      </c>
      <c r="BR54" s="47" t="s">
        <v>474</v>
      </c>
      <c r="BS54" s="40"/>
      <c r="BT54" s="40"/>
    </row>
    <row r="55" spans="1:72" ht="12.75" customHeight="1" x14ac:dyDescent="0.25">
      <c r="A55" s="7" t="s">
        <v>113</v>
      </c>
      <c r="B55" s="8" t="s">
        <v>107</v>
      </c>
      <c r="C55" s="1">
        <v>7.8</v>
      </c>
      <c r="D55" s="1">
        <v>-3.2</v>
      </c>
      <c r="E55" s="1">
        <v>1.1000000000000001</v>
      </c>
      <c r="F55" s="1">
        <v>0.5</v>
      </c>
      <c r="G55" s="1">
        <v>0</v>
      </c>
      <c r="H55" s="1">
        <v>-1.6</v>
      </c>
      <c r="I55" s="1">
        <v>-1.1000000000000001</v>
      </c>
      <c r="J55" s="1">
        <v>0.3</v>
      </c>
      <c r="K55" s="1">
        <v>2</v>
      </c>
      <c r="L55" s="1">
        <v>-1</v>
      </c>
      <c r="M55" s="1">
        <v>0</v>
      </c>
      <c r="N55" s="1">
        <v>1.2</v>
      </c>
      <c r="O55" s="1">
        <v>-1.8</v>
      </c>
      <c r="P55" s="1">
        <v>-0.7</v>
      </c>
      <c r="Q55" s="1">
        <v>0.1</v>
      </c>
      <c r="R55" s="1">
        <v>0.1</v>
      </c>
      <c r="S55" s="1">
        <v>1.6</v>
      </c>
      <c r="T55" s="1">
        <v>1</v>
      </c>
      <c r="U55" s="1">
        <v>1.2</v>
      </c>
      <c r="V55" s="1">
        <v>2.2999999999999998</v>
      </c>
      <c r="W55" s="1">
        <v>2.4</v>
      </c>
      <c r="X55" s="1">
        <v>3.3</v>
      </c>
      <c r="Y55" s="1">
        <v>4</v>
      </c>
      <c r="Z55" s="1">
        <v>4.8</v>
      </c>
      <c r="AA55" s="1">
        <v>4.3</v>
      </c>
      <c r="AB55" s="1">
        <v>4.0999999999999996</v>
      </c>
      <c r="AC55" s="1">
        <v>6</v>
      </c>
      <c r="AD55" s="1">
        <v>7.1</v>
      </c>
      <c r="AE55" s="1">
        <v>4.9000000000000004</v>
      </c>
      <c r="AF55" s="1">
        <v>3.7</v>
      </c>
      <c r="AG55" s="1">
        <v>3.6</v>
      </c>
      <c r="AH55" s="1">
        <v>3.9</v>
      </c>
      <c r="AI55" s="1">
        <v>5.5</v>
      </c>
      <c r="AJ55" s="1">
        <v>8.3000000000000007</v>
      </c>
      <c r="AK55" s="1">
        <v>8.5</v>
      </c>
      <c r="AL55" s="1">
        <v>5.8</v>
      </c>
      <c r="AM55" s="1">
        <v>6</v>
      </c>
      <c r="AN55" s="1">
        <v>3.9</v>
      </c>
      <c r="AO55" s="1">
        <v>3.8</v>
      </c>
      <c r="AP55" s="1">
        <v>2.1</v>
      </c>
      <c r="AQ55" s="1">
        <v>2.4</v>
      </c>
      <c r="AR55" s="1">
        <v>2.8</v>
      </c>
      <c r="AS55" s="1">
        <v>3</v>
      </c>
      <c r="AT55" s="1">
        <v>3.5</v>
      </c>
      <c r="AU55" s="1">
        <v>1.3</v>
      </c>
      <c r="AV55" s="1">
        <v>1.8</v>
      </c>
      <c r="AW55" s="1">
        <v>1.7</v>
      </c>
      <c r="AX55" s="1">
        <v>2</v>
      </c>
      <c r="AY55" s="1">
        <v>2.2000000000000002</v>
      </c>
      <c r="AZ55" s="1">
        <v>2</v>
      </c>
      <c r="BA55" s="1">
        <v>0.3</v>
      </c>
      <c r="BB55" s="1">
        <v>0.5</v>
      </c>
      <c r="BC55" s="1">
        <v>0.5</v>
      </c>
      <c r="BD55" s="1">
        <v>0.4</v>
      </c>
      <c r="BE55" s="1">
        <v>-0.3</v>
      </c>
      <c r="BF55" s="1">
        <v>0.5</v>
      </c>
      <c r="BG55" s="1">
        <v>0</v>
      </c>
      <c r="BH55" s="1">
        <v>-0.4</v>
      </c>
      <c r="BI55" s="1">
        <v>0.4</v>
      </c>
      <c r="BJ55" s="1">
        <v>-0.4</v>
      </c>
      <c r="BK55" s="1">
        <v>0.4</v>
      </c>
      <c r="BL55" s="1">
        <v>0</v>
      </c>
      <c r="BM55" s="1">
        <v>-0.1</v>
      </c>
      <c r="BN55" s="1">
        <v>0.2</v>
      </c>
      <c r="BO55" s="1">
        <v>0.5</v>
      </c>
      <c r="BP55" s="1">
        <v>0.8</v>
      </c>
      <c r="BQ55" s="1">
        <v>0.5</v>
      </c>
      <c r="BR55" s="47">
        <v>-0.2</v>
      </c>
      <c r="BS55" s="40"/>
      <c r="BT55" s="40"/>
    </row>
    <row r="56" spans="1:72" ht="12.75" customHeight="1" x14ac:dyDescent="0.25">
      <c r="A56" s="7" t="s">
        <v>114</v>
      </c>
      <c r="B56" s="7" t="s">
        <v>210</v>
      </c>
      <c r="C56" s="1" t="s">
        <v>281</v>
      </c>
      <c r="D56" s="1" t="s">
        <v>281</v>
      </c>
      <c r="E56" s="1" t="s">
        <v>281</v>
      </c>
      <c r="F56" s="1" t="s">
        <v>281</v>
      </c>
      <c r="G56" s="1" t="s">
        <v>281</v>
      </c>
      <c r="H56" s="1" t="s">
        <v>281</v>
      </c>
      <c r="I56" s="1" t="s">
        <v>281</v>
      </c>
      <c r="J56" s="1" t="s">
        <v>281</v>
      </c>
      <c r="K56" s="1" t="s">
        <v>281</v>
      </c>
      <c r="L56" s="1" t="s">
        <v>281</v>
      </c>
      <c r="M56" s="1" t="s">
        <v>281</v>
      </c>
      <c r="N56" s="1" t="s">
        <v>281</v>
      </c>
      <c r="O56" s="1" t="s">
        <v>281</v>
      </c>
      <c r="P56" s="1" t="s">
        <v>281</v>
      </c>
      <c r="Q56" s="1" t="s">
        <v>281</v>
      </c>
      <c r="R56" s="1" t="s">
        <v>281</v>
      </c>
      <c r="S56" s="1">
        <v>2.2999999999999998</v>
      </c>
      <c r="T56" s="1">
        <v>2.2999999999999998</v>
      </c>
      <c r="U56" s="1">
        <v>3.3</v>
      </c>
      <c r="V56" s="1">
        <v>2.2999999999999998</v>
      </c>
      <c r="W56" s="1">
        <v>3.5</v>
      </c>
      <c r="X56" s="1">
        <v>4.7</v>
      </c>
      <c r="Y56" s="1">
        <v>6.2</v>
      </c>
      <c r="Z56" s="1">
        <v>4.5999999999999996</v>
      </c>
      <c r="AA56" s="1">
        <v>3.4</v>
      </c>
      <c r="AB56" s="1">
        <v>4.9000000000000004</v>
      </c>
      <c r="AC56" s="1">
        <v>7.9</v>
      </c>
      <c r="AD56" s="1">
        <v>11.2</v>
      </c>
      <c r="AE56" s="1">
        <v>6.1</v>
      </c>
      <c r="AF56" s="1">
        <v>5.8</v>
      </c>
      <c r="AG56" s="1">
        <v>5</v>
      </c>
      <c r="AH56" s="1">
        <v>7</v>
      </c>
      <c r="AI56" s="1">
        <v>8.1999999999999993</v>
      </c>
      <c r="AJ56" s="1">
        <v>8.1</v>
      </c>
      <c r="AK56" s="1">
        <v>7.6</v>
      </c>
      <c r="AL56" s="1">
        <v>4.7</v>
      </c>
      <c r="AM56" s="1">
        <v>3.7</v>
      </c>
      <c r="AN56" s="1">
        <v>3.1</v>
      </c>
      <c r="AO56" s="1">
        <v>2.2000000000000002</v>
      </c>
      <c r="AP56" s="1">
        <v>3.5</v>
      </c>
      <c r="AQ56" s="1">
        <v>3.4</v>
      </c>
      <c r="AR56" s="1">
        <v>2</v>
      </c>
      <c r="AS56" s="1">
        <v>2.5</v>
      </c>
      <c r="AT56" s="1">
        <v>3.5</v>
      </c>
      <c r="AU56" s="1">
        <v>0.3</v>
      </c>
      <c r="AV56" s="1">
        <v>2.1</v>
      </c>
      <c r="AW56" s="1">
        <v>1.1000000000000001</v>
      </c>
      <c r="AX56" s="1">
        <v>2.4</v>
      </c>
      <c r="AY56" s="1">
        <v>1.4</v>
      </c>
      <c r="AZ56" s="1">
        <v>0.6</v>
      </c>
      <c r="BA56" s="1">
        <v>2.2000000000000002</v>
      </c>
      <c r="BB56" s="1">
        <v>2.2999999999999998</v>
      </c>
      <c r="BC56" s="1">
        <v>2.5</v>
      </c>
      <c r="BD56" s="1">
        <v>2.1</v>
      </c>
      <c r="BE56" s="1">
        <v>0.7</v>
      </c>
      <c r="BF56" s="1">
        <v>1</v>
      </c>
      <c r="BG56" s="1">
        <v>-0.3</v>
      </c>
      <c r="BH56" s="1">
        <v>1.7</v>
      </c>
      <c r="BI56" s="1">
        <v>2.6</v>
      </c>
      <c r="BJ56" s="1">
        <v>0.7</v>
      </c>
      <c r="BK56" s="1">
        <v>1.7</v>
      </c>
      <c r="BL56" s="1">
        <v>0.6</v>
      </c>
      <c r="BM56" s="1">
        <v>-0.7</v>
      </c>
      <c r="BN56" s="1">
        <v>0.7</v>
      </c>
      <c r="BO56" s="1">
        <v>0.4</v>
      </c>
      <c r="BP56" s="1">
        <v>1</v>
      </c>
      <c r="BQ56" s="1">
        <v>0.7</v>
      </c>
      <c r="BR56" s="50" t="s">
        <v>1215</v>
      </c>
      <c r="BS56" s="40"/>
      <c r="BT56" s="40"/>
    </row>
    <row r="57" spans="1:72" ht="12.75" customHeight="1" x14ac:dyDescent="0.25">
      <c r="A57" s="7" t="s">
        <v>116</v>
      </c>
      <c r="B57" s="7" t="s">
        <v>110</v>
      </c>
      <c r="C57" s="1" t="s">
        <v>281</v>
      </c>
      <c r="D57" s="1" t="s">
        <v>281</v>
      </c>
      <c r="E57" s="1" t="s">
        <v>281</v>
      </c>
      <c r="F57" s="1" t="s">
        <v>281</v>
      </c>
      <c r="G57" s="1" t="s">
        <v>281</v>
      </c>
      <c r="H57" s="1" t="s">
        <v>281</v>
      </c>
      <c r="I57" s="1" t="s">
        <v>281</v>
      </c>
      <c r="J57" s="1" t="s">
        <v>281</v>
      </c>
      <c r="K57" s="1" t="s">
        <v>281</v>
      </c>
      <c r="L57" s="1" t="s">
        <v>281</v>
      </c>
      <c r="M57" s="1" t="s">
        <v>281</v>
      </c>
      <c r="N57" s="1" t="s">
        <v>281</v>
      </c>
      <c r="O57" s="1" t="s">
        <v>281</v>
      </c>
      <c r="P57" s="1" t="s">
        <v>281</v>
      </c>
      <c r="Q57" s="1" t="s">
        <v>281</v>
      </c>
      <c r="R57" s="1" t="s">
        <v>281</v>
      </c>
      <c r="S57" s="1">
        <v>4</v>
      </c>
      <c r="T57" s="1">
        <v>4.5</v>
      </c>
      <c r="U57" s="1">
        <v>4.5</v>
      </c>
      <c r="V57" s="1">
        <v>3.8</v>
      </c>
      <c r="W57" s="1">
        <v>6</v>
      </c>
      <c r="X57" s="1">
        <v>4.8</v>
      </c>
      <c r="Y57" s="1">
        <v>6.6</v>
      </c>
      <c r="Z57" s="1">
        <v>4.9000000000000004</v>
      </c>
      <c r="AA57" s="1">
        <v>2.7</v>
      </c>
      <c r="AB57" s="1">
        <v>4</v>
      </c>
      <c r="AC57" s="1">
        <v>6.9</v>
      </c>
      <c r="AD57" s="1">
        <v>8.3000000000000007</v>
      </c>
      <c r="AE57" s="1">
        <v>4.0999999999999996</v>
      </c>
      <c r="AF57" s="1">
        <v>3.9</v>
      </c>
      <c r="AG57" s="1">
        <v>6.3</v>
      </c>
      <c r="AH57" s="1">
        <v>6.6</v>
      </c>
      <c r="AI57" s="1">
        <v>5.5</v>
      </c>
      <c r="AJ57" s="1">
        <v>5.5</v>
      </c>
      <c r="AK57" s="1">
        <v>5.4</v>
      </c>
      <c r="AL57" s="1">
        <v>6</v>
      </c>
      <c r="AM57" s="1">
        <v>5.6</v>
      </c>
      <c r="AN57" s="1">
        <v>5</v>
      </c>
      <c r="AO57" s="1">
        <v>4.4000000000000004</v>
      </c>
      <c r="AP57" s="1">
        <v>4.0999999999999996</v>
      </c>
      <c r="AQ57" s="1">
        <v>4.7</v>
      </c>
      <c r="AR57" s="1">
        <v>7.1</v>
      </c>
      <c r="AS57" s="1">
        <v>8.3000000000000007</v>
      </c>
      <c r="AT57" s="1">
        <v>5.6</v>
      </c>
      <c r="AU57" s="1">
        <v>1.1000000000000001</v>
      </c>
      <c r="AV57" s="1">
        <v>1.1000000000000001</v>
      </c>
      <c r="AW57" s="1">
        <v>3.1</v>
      </c>
      <c r="AX57" s="1">
        <v>3.2</v>
      </c>
      <c r="AY57" s="1">
        <v>4.2</v>
      </c>
      <c r="AZ57" s="1">
        <v>2.2999999999999998</v>
      </c>
      <c r="BA57" s="1">
        <v>1.2</v>
      </c>
      <c r="BB57" s="1">
        <v>4.5</v>
      </c>
      <c r="BC57" s="1">
        <v>4.5</v>
      </c>
      <c r="BD57" s="1">
        <v>3.2</v>
      </c>
      <c r="BE57" s="1">
        <v>1.7</v>
      </c>
      <c r="BF57" s="1">
        <v>-0.3</v>
      </c>
      <c r="BG57" s="1">
        <v>2.2999999999999998</v>
      </c>
      <c r="BH57" s="1">
        <v>2.2999999999999998</v>
      </c>
      <c r="BI57" s="1">
        <v>2</v>
      </c>
      <c r="BJ57" s="1">
        <v>1.7</v>
      </c>
      <c r="BK57" s="1">
        <v>1.8</v>
      </c>
      <c r="BL57" s="1">
        <v>0.1</v>
      </c>
      <c r="BM57" s="1">
        <v>0.3</v>
      </c>
      <c r="BN57" s="1">
        <v>0.2</v>
      </c>
      <c r="BO57" s="1">
        <v>0.8</v>
      </c>
      <c r="BP57" s="1">
        <v>0.7</v>
      </c>
      <c r="BQ57" s="1">
        <v>1.3</v>
      </c>
      <c r="BR57" s="47" t="s">
        <v>565</v>
      </c>
      <c r="BS57" s="40"/>
      <c r="BT57" s="40"/>
    </row>
    <row r="58" spans="1:72" ht="12.75" customHeight="1" x14ac:dyDescent="0.25">
      <c r="A58" s="7" t="s">
        <v>118</v>
      </c>
      <c r="B58" s="7" t="s">
        <v>112</v>
      </c>
      <c r="C58" s="1" t="s">
        <v>281</v>
      </c>
      <c r="D58" s="1" t="s">
        <v>281</v>
      </c>
      <c r="E58" s="1" t="s">
        <v>281</v>
      </c>
      <c r="F58" s="1" t="s">
        <v>281</v>
      </c>
      <c r="G58" s="1" t="s">
        <v>281</v>
      </c>
      <c r="H58" s="1" t="s">
        <v>281</v>
      </c>
      <c r="I58" s="1" t="s">
        <v>281</v>
      </c>
      <c r="J58" s="1" t="s">
        <v>281</v>
      </c>
      <c r="K58" s="1" t="s">
        <v>281</v>
      </c>
      <c r="L58" s="1" t="s">
        <v>281</v>
      </c>
      <c r="M58" s="1" t="s">
        <v>281</v>
      </c>
      <c r="N58" s="1" t="s">
        <v>281</v>
      </c>
      <c r="O58" s="1" t="s">
        <v>281</v>
      </c>
      <c r="P58" s="1" t="s">
        <v>281</v>
      </c>
      <c r="Q58" s="1" t="s">
        <v>281</v>
      </c>
      <c r="R58" s="1" t="s">
        <v>281</v>
      </c>
      <c r="S58" s="1">
        <v>0.7</v>
      </c>
      <c r="T58" s="1">
        <v>-0.4</v>
      </c>
      <c r="U58" s="1">
        <v>-0.6</v>
      </c>
      <c r="V58" s="1">
        <v>1.9</v>
      </c>
      <c r="W58" s="1">
        <v>1.1000000000000001</v>
      </c>
      <c r="X58" s="1">
        <v>2.2000000000000002</v>
      </c>
      <c r="Y58" s="1">
        <v>2.2999999999999998</v>
      </c>
      <c r="Z58" s="1">
        <v>4.8</v>
      </c>
      <c r="AA58" s="1">
        <v>5.0999999999999996</v>
      </c>
      <c r="AB58" s="1">
        <v>3.4</v>
      </c>
      <c r="AC58" s="1">
        <v>5.0999999999999996</v>
      </c>
      <c r="AD58" s="1">
        <v>4.7</v>
      </c>
      <c r="AE58" s="1">
        <v>4.2</v>
      </c>
      <c r="AF58" s="1">
        <v>2.2999999999999998</v>
      </c>
      <c r="AG58" s="1">
        <v>2.2999999999999998</v>
      </c>
      <c r="AH58" s="1">
        <v>1.6</v>
      </c>
      <c r="AI58" s="1">
        <v>4</v>
      </c>
      <c r="AJ58" s="1">
        <v>8.6999999999999993</v>
      </c>
      <c r="AK58" s="1">
        <v>9.3000000000000007</v>
      </c>
      <c r="AL58" s="1">
        <v>6</v>
      </c>
      <c r="AM58" s="1">
        <v>7.3</v>
      </c>
      <c r="AN58" s="1">
        <v>4</v>
      </c>
      <c r="AO58" s="1">
        <v>4.4000000000000004</v>
      </c>
      <c r="AP58" s="1">
        <v>1</v>
      </c>
      <c r="AQ58" s="1">
        <v>1.3</v>
      </c>
      <c r="AR58" s="1">
        <v>2.2999999999999998</v>
      </c>
      <c r="AS58" s="1">
        <v>2.1</v>
      </c>
      <c r="AT58" s="1">
        <v>3</v>
      </c>
      <c r="AU58" s="1">
        <v>1.6</v>
      </c>
      <c r="AV58" s="1">
        <v>1.6</v>
      </c>
      <c r="AW58" s="1">
        <v>1.5</v>
      </c>
      <c r="AX58" s="1">
        <v>1.3</v>
      </c>
      <c r="AY58" s="1">
        <v>2.1</v>
      </c>
      <c r="AZ58" s="1">
        <v>2.5</v>
      </c>
      <c r="BA58" s="1">
        <v>-1</v>
      </c>
      <c r="BB58" s="1">
        <v>-1.3</v>
      </c>
      <c r="BC58" s="1">
        <v>-1.3</v>
      </c>
      <c r="BD58" s="1">
        <v>-0.9</v>
      </c>
      <c r="BE58" s="1">
        <v>-1.2</v>
      </c>
      <c r="BF58" s="1">
        <v>0.4</v>
      </c>
      <c r="BG58" s="1">
        <v>-0.2</v>
      </c>
      <c r="BH58" s="1">
        <v>-2.1</v>
      </c>
      <c r="BI58" s="1">
        <v>-1.1000000000000001</v>
      </c>
      <c r="BJ58" s="1">
        <v>-1.3</v>
      </c>
      <c r="BK58" s="1">
        <v>-0.6</v>
      </c>
      <c r="BL58" s="1">
        <v>-0.3</v>
      </c>
      <c r="BM58" s="1">
        <v>0.1</v>
      </c>
      <c r="BN58" s="1">
        <v>-0.1</v>
      </c>
      <c r="BO58" s="1">
        <v>0.5</v>
      </c>
      <c r="BP58" s="1">
        <v>0.9</v>
      </c>
      <c r="BQ58" s="1">
        <v>0.3</v>
      </c>
      <c r="BR58" s="47" t="s">
        <v>557</v>
      </c>
      <c r="BS58" s="40"/>
      <c r="BT58" s="40"/>
    </row>
    <row r="59" spans="1:72" ht="12.75" customHeight="1" x14ac:dyDescent="0.25">
      <c r="A59" s="7" t="s">
        <v>120</v>
      </c>
      <c r="B59" s="7" t="s">
        <v>211</v>
      </c>
      <c r="C59" s="1" t="s">
        <v>281</v>
      </c>
      <c r="D59" s="1" t="s">
        <v>281</v>
      </c>
      <c r="E59" s="1" t="s">
        <v>281</v>
      </c>
      <c r="F59" s="1" t="s">
        <v>281</v>
      </c>
      <c r="G59" s="1" t="s">
        <v>281</v>
      </c>
      <c r="H59" s="1" t="s">
        <v>281</v>
      </c>
      <c r="I59" s="1" t="s">
        <v>281</v>
      </c>
      <c r="J59" s="1" t="s">
        <v>281</v>
      </c>
      <c r="K59" s="1" t="s">
        <v>281</v>
      </c>
      <c r="L59" s="1" t="s">
        <v>281</v>
      </c>
      <c r="M59" s="1" t="s">
        <v>281</v>
      </c>
      <c r="N59" s="1" t="s">
        <v>281</v>
      </c>
      <c r="O59" s="1" t="s">
        <v>281</v>
      </c>
      <c r="P59" s="1" t="s">
        <v>281</v>
      </c>
      <c r="Q59" s="1" t="s">
        <v>281</v>
      </c>
      <c r="R59" s="1" t="s">
        <v>281</v>
      </c>
      <c r="S59" s="1">
        <v>2.2999999999999998</v>
      </c>
      <c r="T59" s="1">
        <v>2.6</v>
      </c>
      <c r="U59" s="1">
        <v>3</v>
      </c>
      <c r="V59" s="1">
        <v>3.5</v>
      </c>
      <c r="W59" s="1">
        <v>3.5</v>
      </c>
      <c r="X59" s="1">
        <v>4.2</v>
      </c>
      <c r="Y59" s="1">
        <v>4.9000000000000004</v>
      </c>
      <c r="Z59" s="1">
        <v>6</v>
      </c>
      <c r="AA59" s="1">
        <v>3.5</v>
      </c>
      <c r="AB59" s="1">
        <v>8</v>
      </c>
      <c r="AC59" s="1">
        <v>4.8</v>
      </c>
      <c r="AD59" s="1">
        <v>13.5</v>
      </c>
      <c r="AE59" s="1">
        <v>9.8000000000000007</v>
      </c>
      <c r="AF59" s="1">
        <v>8.9</v>
      </c>
      <c r="AG59" s="1">
        <v>5.8</v>
      </c>
      <c r="AH59" s="1">
        <v>7.9</v>
      </c>
      <c r="AI59" s="1">
        <v>8.1999999999999993</v>
      </c>
      <c r="AJ59" s="1">
        <v>9.8000000000000007</v>
      </c>
      <c r="AK59" s="1">
        <v>10</v>
      </c>
      <c r="AL59" s="1">
        <v>7.3</v>
      </c>
      <c r="AM59" s="1">
        <v>4.5999999999999996</v>
      </c>
      <c r="AN59" s="1">
        <v>3.8</v>
      </c>
      <c r="AO59" s="1">
        <v>2.8</v>
      </c>
      <c r="AP59" s="1">
        <v>3.2</v>
      </c>
      <c r="AQ59" s="1">
        <v>4.5999999999999996</v>
      </c>
      <c r="AR59" s="1">
        <v>3.9</v>
      </c>
      <c r="AS59" s="1">
        <v>4.3</v>
      </c>
      <c r="AT59" s="1">
        <v>4.0999999999999996</v>
      </c>
      <c r="AU59" s="1">
        <v>3.7</v>
      </c>
      <c r="AV59" s="1">
        <v>2.6</v>
      </c>
      <c r="AW59" s="1">
        <v>2.5</v>
      </c>
      <c r="AX59" s="1">
        <v>3.5</v>
      </c>
      <c r="AY59" s="1">
        <v>2.4</v>
      </c>
      <c r="AZ59" s="1">
        <v>2.6</v>
      </c>
      <c r="BA59" s="1">
        <v>2</v>
      </c>
      <c r="BB59" s="1">
        <v>1.7</v>
      </c>
      <c r="BC59" s="1">
        <v>1.7</v>
      </c>
      <c r="BD59" s="1">
        <v>1.2</v>
      </c>
      <c r="BE59" s="1">
        <v>0.3</v>
      </c>
      <c r="BF59" s="1">
        <v>0.1</v>
      </c>
      <c r="BG59" s="1">
        <v>-0.9</v>
      </c>
      <c r="BH59" s="1">
        <v>1.1000000000000001</v>
      </c>
      <c r="BI59" s="1">
        <v>1.5</v>
      </c>
      <c r="BJ59" s="1">
        <v>-1.2</v>
      </c>
      <c r="BK59" s="1">
        <v>0.8</v>
      </c>
      <c r="BL59" s="1">
        <v>0.5</v>
      </c>
      <c r="BM59" s="1">
        <v>-0.1</v>
      </c>
      <c r="BN59" s="1">
        <v>0.3</v>
      </c>
      <c r="BO59" s="1">
        <v>0.3</v>
      </c>
      <c r="BP59" s="1">
        <v>0.1</v>
      </c>
      <c r="BQ59" s="1">
        <v>0.2</v>
      </c>
      <c r="BR59" s="50" t="s">
        <v>1215</v>
      </c>
      <c r="BS59" s="40"/>
      <c r="BT59" s="40"/>
    </row>
    <row r="60" spans="1:72" ht="12.75" customHeight="1" x14ac:dyDescent="0.25">
      <c r="A60" s="7" t="s">
        <v>122</v>
      </c>
      <c r="B60" s="8" t="s">
        <v>115</v>
      </c>
      <c r="C60" s="1">
        <v>7.6</v>
      </c>
      <c r="D60" s="1">
        <v>1.7</v>
      </c>
      <c r="E60" s="1">
        <v>1.6</v>
      </c>
      <c r="F60" s="1">
        <v>5</v>
      </c>
      <c r="G60" s="1">
        <v>3</v>
      </c>
      <c r="H60" s="1">
        <v>3.8</v>
      </c>
      <c r="I60" s="1">
        <v>0.2</v>
      </c>
      <c r="J60" s="1">
        <v>2.5</v>
      </c>
      <c r="K60" s="1">
        <v>2.4</v>
      </c>
      <c r="L60" s="1">
        <v>2.1</v>
      </c>
      <c r="M60" s="1">
        <v>0.9</v>
      </c>
      <c r="N60" s="1">
        <v>-1.5</v>
      </c>
      <c r="O60" s="1">
        <v>4.2</v>
      </c>
      <c r="P60" s="1">
        <v>-0.8</v>
      </c>
      <c r="Q60" s="1">
        <v>0.9</v>
      </c>
      <c r="R60" s="1">
        <v>0.7</v>
      </c>
      <c r="S60" s="1">
        <v>0.2</v>
      </c>
      <c r="T60" s="1">
        <v>1.3</v>
      </c>
      <c r="U60" s="1">
        <v>3.8</v>
      </c>
      <c r="V60" s="1">
        <v>2.2999999999999998</v>
      </c>
      <c r="W60" s="1">
        <v>4.7</v>
      </c>
      <c r="X60" s="1">
        <v>3.9</v>
      </c>
      <c r="Y60" s="1">
        <v>4.9000000000000004</v>
      </c>
      <c r="Z60" s="1">
        <v>5.6</v>
      </c>
      <c r="AA60" s="1">
        <v>5.0999999999999996</v>
      </c>
      <c r="AB60" s="1">
        <v>5.0999999999999996</v>
      </c>
      <c r="AC60" s="1">
        <v>4.5999999999999996</v>
      </c>
      <c r="AD60" s="1">
        <v>8.3000000000000007</v>
      </c>
      <c r="AE60" s="1">
        <v>5.9</v>
      </c>
      <c r="AF60" s="1">
        <v>7.3</v>
      </c>
      <c r="AG60" s="1">
        <v>8.4</v>
      </c>
      <c r="AH60" s="1">
        <v>5.3</v>
      </c>
      <c r="AI60" s="1">
        <v>6.3</v>
      </c>
      <c r="AJ60" s="1">
        <v>7.6</v>
      </c>
      <c r="AK60" s="1">
        <v>6.9</v>
      </c>
      <c r="AL60" s="1">
        <v>8.3000000000000007</v>
      </c>
      <c r="AM60" s="1">
        <v>3.8</v>
      </c>
      <c r="AN60" s="1">
        <v>6.1</v>
      </c>
      <c r="AO60" s="1">
        <v>4.5</v>
      </c>
      <c r="AP60" s="1">
        <v>3.5</v>
      </c>
      <c r="AQ60" s="1">
        <v>4.7</v>
      </c>
      <c r="AR60" s="1">
        <v>4.3</v>
      </c>
      <c r="AS60" s="1">
        <v>4.5999999999999996</v>
      </c>
      <c r="AT60" s="1">
        <v>3.7</v>
      </c>
      <c r="AU60" s="1">
        <v>3.7</v>
      </c>
      <c r="AV60" s="1">
        <v>2.4</v>
      </c>
      <c r="AW60" s="1">
        <v>2.2999999999999998</v>
      </c>
      <c r="AX60" s="1">
        <v>3.6</v>
      </c>
      <c r="AY60" s="1">
        <v>3</v>
      </c>
      <c r="AZ60" s="1">
        <v>2.8</v>
      </c>
      <c r="BA60" s="1">
        <v>1.1000000000000001</v>
      </c>
      <c r="BB60" s="1">
        <v>0.7</v>
      </c>
      <c r="BC60" s="1">
        <v>2</v>
      </c>
      <c r="BD60" s="1">
        <v>1.3</v>
      </c>
      <c r="BE60" s="1">
        <v>2.4</v>
      </c>
      <c r="BF60" s="1">
        <v>2.4</v>
      </c>
      <c r="BG60" s="1">
        <v>2.7</v>
      </c>
      <c r="BH60" s="1">
        <v>2.5</v>
      </c>
      <c r="BI60" s="1">
        <v>2.6</v>
      </c>
      <c r="BJ60" s="1">
        <v>2.2000000000000002</v>
      </c>
      <c r="BK60" s="1">
        <v>1.7</v>
      </c>
      <c r="BL60" s="1">
        <v>-1.7</v>
      </c>
      <c r="BM60" s="1">
        <v>1.2</v>
      </c>
      <c r="BN60" s="1">
        <v>1.4</v>
      </c>
      <c r="BO60" s="1">
        <v>2.4</v>
      </c>
      <c r="BP60" s="1">
        <v>2.7</v>
      </c>
      <c r="BQ60" s="1">
        <v>2.7</v>
      </c>
      <c r="BR60" s="47">
        <v>2.2999999999999998</v>
      </c>
      <c r="BS60" s="40"/>
      <c r="BT60" s="40"/>
    </row>
    <row r="61" spans="1:72" ht="12.75" customHeight="1" x14ac:dyDescent="0.25">
      <c r="A61" s="7" t="s">
        <v>124</v>
      </c>
      <c r="B61" s="8" t="s">
        <v>117</v>
      </c>
      <c r="C61" s="1">
        <v>6.5</v>
      </c>
      <c r="D61" s="1">
        <v>-2.7</v>
      </c>
      <c r="E61" s="1">
        <v>-0.8</v>
      </c>
      <c r="F61" s="1">
        <v>3.3</v>
      </c>
      <c r="G61" s="1">
        <v>-1.3</v>
      </c>
      <c r="H61" s="1">
        <v>0.1</v>
      </c>
      <c r="I61" s="1">
        <v>-2.2999999999999998</v>
      </c>
      <c r="J61" s="1">
        <v>0.9</v>
      </c>
      <c r="K61" s="1">
        <v>0.3</v>
      </c>
      <c r="L61" s="1">
        <v>-0.4</v>
      </c>
      <c r="M61" s="1">
        <v>-1.2</v>
      </c>
      <c r="N61" s="1">
        <v>-4.7</v>
      </c>
      <c r="O61" s="1">
        <v>10.7</v>
      </c>
      <c r="P61" s="1">
        <v>-4.5</v>
      </c>
      <c r="Q61" s="1">
        <v>0.5</v>
      </c>
      <c r="R61" s="1">
        <v>0.3</v>
      </c>
      <c r="S61" s="1">
        <v>0.6</v>
      </c>
      <c r="T61" s="1">
        <v>2.7</v>
      </c>
      <c r="U61" s="1">
        <v>7.9</v>
      </c>
      <c r="V61" s="1">
        <v>2.6</v>
      </c>
      <c r="W61" s="1">
        <v>8.1999999999999993</v>
      </c>
      <c r="X61" s="1">
        <v>5.4</v>
      </c>
      <c r="Y61" s="1">
        <v>5.9</v>
      </c>
      <c r="Z61" s="1">
        <v>7.6</v>
      </c>
      <c r="AA61" s="1">
        <v>7.6</v>
      </c>
      <c r="AB61" s="1">
        <v>5.9</v>
      </c>
      <c r="AC61" s="1">
        <v>4.8</v>
      </c>
      <c r="AD61" s="1">
        <v>10.5</v>
      </c>
      <c r="AE61" s="1">
        <v>4.7</v>
      </c>
      <c r="AF61" s="1">
        <v>5.9</v>
      </c>
      <c r="AG61" s="1">
        <v>10.5</v>
      </c>
      <c r="AH61" s="1">
        <v>1.6</v>
      </c>
      <c r="AI61" s="1">
        <v>1.9</v>
      </c>
      <c r="AJ61" s="1">
        <v>3.6</v>
      </c>
      <c r="AK61" s="1">
        <v>5.6</v>
      </c>
      <c r="AL61" s="1">
        <v>11.6</v>
      </c>
      <c r="AM61" s="1">
        <v>1.8</v>
      </c>
      <c r="AN61" s="1">
        <v>6.7</v>
      </c>
      <c r="AO61" s="1">
        <v>3.2</v>
      </c>
      <c r="AP61" s="1">
        <v>2</v>
      </c>
      <c r="AQ61" s="1">
        <v>4.8</v>
      </c>
      <c r="AR61" s="1">
        <v>4.5</v>
      </c>
      <c r="AS61" s="1">
        <v>4.4000000000000004</v>
      </c>
      <c r="AT61" s="1">
        <v>4.4000000000000004</v>
      </c>
      <c r="AU61" s="1">
        <v>4.9000000000000004</v>
      </c>
      <c r="AV61" s="1">
        <v>1.9</v>
      </c>
      <c r="AW61" s="1">
        <v>1.5</v>
      </c>
      <c r="AX61" s="1">
        <v>4</v>
      </c>
      <c r="AY61" s="1">
        <v>3.1</v>
      </c>
      <c r="AZ61" s="1">
        <v>2.9</v>
      </c>
      <c r="BA61" s="1">
        <v>-0.3</v>
      </c>
      <c r="BB61" s="1">
        <v>-1.7</v>
      </c>
      <c r="BC61" s="1">
        <v>0.5</v>
      </c>
      <c r="BD61" s="1">
        <v>-0.8</v>
      </c>
      <c r="BE61" s="1">
        <v>1.6</v>
      </c>
      <c r="BF61" s="1">
        <v>2.6</v>
      </c>
      <c r="BG61" s="1">
        <v>2.9</v>
      </c>
      <c r="BH61" s="1">
        <v>2.2000000000000002</v>
      </c>
      <c r="BI61" s="1">
        <v>2</v>
      </c>
      <c r="BJ61" s="1">
        <v>2.4</v>
      </c>
      <c r="BK61" s="1">
        <v>1.3</v>
      </c>
      <c r="BL61" s="1">
        <v>-4.8</v>
      </c>
      <c r="BM61" s="1">
        <v>3</v>
      </c>
      <c r="BN61" s="1">
        <v>1.8</v>
      </c>
      <c r="BO61" s="1">
        <v>3.4</v>
      </c>
      <c r="BP61" s="1">
        <v>3.4</v>
      </c>
      <c r="BQ61" s="1">
        <v>3.2</v>
      </c>
      <c r="BR61" s="47">
        <v>2.2999999999999998</v>
      </c>
      <c r="BS61" s="40"/>
      <c r="BT61" s="40"/>
    </row>
    <row r="62" spans="1:72" ht="12.75" customHeight="1" x14ac:dyDescent="0.25">
      <c r="A62" s="7" t="s">
        <v>126</v>
      </c>
      <c r="B62" s="7" t="s">
        <v>119</v>
      </c>
      <c r="C62" s="1" t="s">
        <v>281</v>
      </c>
      <c r="D62" s="1" t="s">
        <v>281</v>
      </c>
      <c r="E62" s="1" t="s">
        <v>281</v>
      </c>
      <c r="F62" s="1" t="s">
        <v>281</v>
      </c>
      <c r="G62" s="1" t="s">
        <v>281</v>
      </c>
      <c r="H62" s="1" t="s">
        <v>281</v>
      </c>
      <c r="I62" s="1" t="s">
        <v>281</v>
      </c>
      <c r="J62" s="1" t="s">
        <v>281</v>
      </c>
      <c r="K62" s="1" t="s">
        <v>281</v>
      </c>
      <c r="L62" s="1" t="s">
        <v>281</v>
      </c>
      <c r="M62" s="1" t="s">
        <v>281</v>
      </c>
      <c r="N62" s="1" t="s">
        <v>281</v>
      </c>
      <c r="O62" s="1" t="s">
        <v>281</v>
      </c>
      <c r="P62" s="1" t="s">
        <v>281</v>
      </c>
      <c r="Q62" s="1" t="s">
        <v>281</v>
      </c>
      <c r="R62" s="1" t="s">
        <v>281</v>
      </c>
      <c r="S62" s="1">
        <v>1.3</v>
      </c>
      <c r="T62" s="1">
        <v>1.6</v>
      </c>
      <c r="U62" s="1">
        <v>7.7</v>
      </c>
      <c r="V62" s="1">
        <v>2.2999999999999998</v>
      </c>
      <c r="W62" s="1">
        <v>8.6999999999999993</v>
      </c>
      <c r="X62" s="1">
        <v>8.5</v>
      </c>
      <c r="Y62" s="1">
        <v>6.2</v>
      </c>
      <c r="Z62" s="1">
        <v>3.3</v>
      </c>
      <c r="AA62" s="1">
        <v>6.2</v>
      </c>
      <c r="AB62" s="1">
        <v>9.3000000000000007</v>
      </c>
      <c r="AC62" s="1">
        <v>5</v>
      </c>
      <c r="AD62" s="1">
        <v>15.5</v>
      </c>
      <c r="AE62" s="1">
        <v>4.0999999999999996</v>
      </c>
      <c r="AF62" s="1">
        <v>4.8</v>
      </c>
      <c r="AG62" s="1">
        <v>9.3000000000000007</v>
      </c>
      <c r="AH62" s="1">
        <v>-2</v>
      </c>
      <c r="AI62" s="1">
        <v>-6</v>
      </c>
      <c r="AJ62" s="1">
        <v>-1</v>
      </c>
      <c r="AK62" s="1">
        <v>5.2</v>
      </c>
      <c r="AL62" s="1">
        <v>18.899999999999999</v>
      </c>
      <c r="AM62" s="1">
        <v>-1.3</v>
      </c>
      <c r="AN62" s="1">
        <v>9.3000000000000007</v>
      </c>
      <c r="AO62" s="1">
        <v>5.8</v>
      </c>
      <c r="AP62" s="1">
        <v>2.7</v>
      </c>
      <c r="AQ62" s="1">
        <v>3.4</v>
      </c>
      <c r="AR62" s="1">
        <v>2.2000000000000002</v>
      </c>
      <c r="AS62" s="1">
        <v>3.1</v>
      </c>
      <c r="AT62" s="1">
        <v>7.4</v>
      </c>
      <c r="AU62" s="1">
        <v>7.1</v>
      </c>
      <c r="AV62" s="1">
        <v>0.9</v>
      </c>
      <c r="AW62" s="1">
        <v>2.2000000000000002</v>
      </c>
      <c r="AX62" s="1">
        <v>4.8</v>
      </c>
      <c r="AY62" s="1">
        <v>4.4000000000000004</v>
      </c>
      <c r="AZ62" s="1">
        <v>5.3</v>
      </c>
      <c r="BA62" s="1">
        <v>-0.8</v>
      </c>
      <c r="BB62" s="1">
        <v>-1.9</v>
      </c>
      <c r="BC62" s="1">
        <v>4.2</v>
      </c>
      <c r="BD62" s="1">
        <v>0.2</v>
      </c>
      <c r="BE62" s="1">
        <v>1.8</v>
      </c>
      <c r="BF62" s="1">
        <v>2.5</v>
      </c>
      <c r="BG62" s="1">
        <v>2.6</v>
      </c>
      <c r="BH62" s="1">
        <v>2</v>
      </c>
      <c r="BI62" s="1">
        <v>2.6</v>
      </c>
      <c r="BJ62" s="1">
        <v>2</v>
      </c>
      <c r="BK62" s="1">
        <v>1</v>
      </c>
      <c r="BL62" s="1">
        <v>-10.1</v>
      </c>
      <c r="BM62" s="1">
        <v>4.5</v>
      </c>
      <c r="BN62" s="1">
        <v>1.2</v>
      </c>
      <c r="BO62" s="1">
        <v>5.3</v>
      </c>
      <c r="BP62" s="1">
        <v>5</v>
      </c>
      <c r="BQ62" s="1">
        <v>3.7</v>
      </c>
      <c r="BR62" s="47" t="s">
        <v>566</v>
      </c>
      <c r="BS62" s="40"/>
      <c r="BT62" s="40"/>
    </row>
    <row r="63" spans="1:72" ht="12.75" customHeight="1" x14ac:dyDescent="0.25">
      <c r="A63" s="7" t="s">
        <v>128</v>
      </c>
      <c r="B63" s="7" t="s">
        <v>121</v>
      </c>
      <c r="C63" s="1" t="s">
        <v>281</v>
      </c>
      <c r="D63" s="1" t="s">
        <v>281</v>
      </c>
      <c r="E63" s="1" t="s">
        <v>281</v>
      </c>
      <c r="F63" s="1" t="s">
        <v>281</v>
      </c>
      <c r="G63" s="1" t="s">
        <v>281</v>
      </c>
      <c r="H63" s="1" t="s">
        <v>281</v>
      </c>
      <c r="I63" s="1" t="s">
        <v>281</v>
      </c>
      <c r="J63" s="1" t="s">
        <v>281</v>
      </c>
      <c r="K63" s="1" t="s">
        <v>281</v>
      </c>
      <c r="L63" s="1" t="s">
        <v>281</v>
      </c>
      <c r="M63" s="1" t="s">
        <v>281</v>
      </c>
      <c r="N63" s="1" t="s">
        <v>281</v>
      </c>
      <c r="O63" s="1" t="s">
        <v>281</v>
      </c>
      <c r="P63" s="1" t="s">
        <v>281</v>
      </c>
      <c r="Q63" s="1" t="s">
        <v>281</v>
      </c>
      <c r="R63" s="1" t="s">
        <v>281</v>
      </c>
      <c r="S63" s="1">
        <v>-2.8</v>
      </c>
      <c r="T63" s="1">
        <v>-0.6</v>
      </c>
      <c r="U63" s="1">
        <v>13</v>
      </c>
      <c r="V63" s="1">
        <v>0</v>
      </c>
      <c r="W63" s="1">
        <v>14.6</v>
      </c>
      <c r="X63" s="1">
        <v>5.7</v>
      </c>
      <c r="Y63" s="1">
        <v>3.2</v>
      </c>
      <c r="Z63" s="1">
        <v>15.9</v>
      </c>
      <c r="AA63" s="1">
        <v>12.7</v>
      </c>
      <c r="AB63" s="1">
        <v>-5.9</v>
      </c>
      <c r="AC63" s="1">
        <v>1.4</v>
      </c>
      <c r="AD63" s="1">
        <v>17.100000000000001</v>
      </c>
      <c r="AE63" s="1">
        <v>8.3000000000000007</v>
      </c>
      <c r="AF63" s="1">
        <v>1.8</v>
      </c>
      <c r="AG63" s="1">
        <v>22</v>
      </c>
      <c r="AH63" s="1">
        <v>3.3</v>
      </c>
      <c r="AI63" s="1">
        <v>19.600000000000001</v>
      </c>
      <c r="AJ63" s="1">
        <v>9.5</v>
      </c>
      <c r="AK63" s="1">
        <v>4.7</v>
      </c>
      <c r="AL63" s="1">
        <v>-1.1000000000000001</v>
      </c>
      <c r="AM63" s="1">
        <v>-6</v>
      </c>
      <c r="AN63" s="1">
        <v>4.2</v>
      </c>
      <c r="AO63" s="1">
        <v>7</v>
      </c>
      <c r="AP63" s="1">
        <v>-1.2</v>
      </c>
      <c r="AQ63" s="1">
        <v>1.3</v>
      </c>
      <c r="AR63" s="1">
        <v>4.7</v>
      </c>
      <c r="AS63" s="1">
        <v>1.6</v>
      </c>
      <c r="AT63" s="1">
        <v>0.4</v>
      </c>
      <c r="AU63" s="1">
        <v>1.3</v>
      </c>
      <c r="AV63" s="1">
        <v>-4.3</v>
      </c>
      <c r="AW63" s="1">
        <v>-9.9</v>
      </c>
      <c r="AX63" s="1">
        <v>-0.6</v>
      </c>
      <c r="AY63" s="1">
        <v>-1.4</v>
      </c>
      <c r="AZ63" s="1">
        <v>-1.2</v>
      </c>
      <c r="BA63" s="1">
        <v>-2.4</v>
      </c>
      <c r="BB63" s="1">
        <v>-5.7</v>
      </c>
      <c r="BC63" s="1">
        <v>-7</v>
      </c>
      <c r="BD63" s="1">
        <v>-6.6</v>
      </c>
      <c r="BE63" s="1">
        <v>-0.8</v>
      </c>
      <c r="BF63" s="1">
        <v>1.3</v>
      </c>
      <c r="BG63" s="1">
        <v>3.7</v>
      </c>
      <c r="BH63" s="1">
        <v>3.3</v>
      </c>
      <c r="BI63" s="1">
        <v>2</v>
      </c>
      <c r="BJ63" s="1">
        <v>5.4</v>
      </c>
      <c r="BK63" s="1">
        <v>3.9</v>
      </c>
      <c r="BL63" s="1">
        <v>-4.5</v>
      </c>
      <c r="BM63" s="1">
        <v>2.7</v>
      </c>
      <c r="BN63" s="1">
        <v>3.4</v>
      </c>
      <c r="BO63" s="1">
        <v>3.3</v>
      </c>
      <c r="BP63" s="1">
        <v>5.6</v>
      </c>
      <c r="BQ63" s="1">
        <v>5.7</v>
      </c>
      <c r="BR63" s="47" t="s">
        <v>567</v>
      </c>
      <c r="BS63" s="40"/>
      <c r="BT63" s="40"/>
    </row>
    <row r="64" spans="1:72" ht="12.75" customHeight="1" x14ac:dyDescent="0.25">
      <c r="A64" s="7" t="s">
        <v>130</v>
      </c>
      <c r="B64" s="7" t="s">
        <v>123</v>
      </c>
      <c r="C64" s="1" t="s">
        <v>281</v>
      </c>
      <c r="D64" s="1" t="s">
        <v>281</v>
      </c>
      <c r="E64" s="1" t="s">
        <v>281</v>
      </c>
      <c r="F64" s="1" t="s">
        <v>281</v>
      </c>
      <c r="G64" s="1" t="s">
        <v>281</v>
      </c>
      <c r="H64" s="1" t="s">
        <v>281</v>
      </c>
      <c r="I64" s="1" t="s">
        <v>281</v>
      </c>
      <c r="J64" s="1" t="s">
        <v>281</v>
      </c>
      <c r="K64" s="1" t="s">
        <v>281</v>
      </c>
      <c r="L64" s="1" t="s">
        <v>281</v>
      </c>
      <c r="M64" s="1" t="s">
        <v>281</v>
      </c>
      <c r="N64" s="1" t="s">
        <v>281</v>
      </c>
      <c r="O64" s="1" t="s">
        <v>281</v>
      </c>
      <c r="P64" s="1" t="s">
        <v>281</v>
      </c>
      <c r="Q64" s="1" t="s">
        <v>281</v>
      </c>
      <c r="R64" s="1" t="s">
        <v>281</v>
      </c>
      <c r="S64" s="1">
        <v>0.7</v>
      </c>
      <c r="T64" s="1">
        <v>4.4000000000000004</v>
      </c>
      <c r="U64" s="1">
        <v>7.1</v>
      </c>
      <c r="V64" s="1">
        <v>3.5</v>
      </c>
      <c r="W64" s="1">
        <v>6.1</v>
      </c>
      <c r="X64" s="1">
        <v>2.2000000000000002</v>
      </c>
      <c r="Y64" s="1">
        <v>6.2</v>
      </c>
      <c r="Z64" s="1">
        <v>11</v>
      </c>
      <c r="AA64" s="1">
        <v>7.9</v>
      </c>
      <c r="AB64" s="1">
        <v>4.2</v>
      </c>
      <c r="AC64" s="1">
        <v>4</v>
      </c>
      <c r="AD64" s="1">
        <v>3.6</v>
      </c>
      <c r="AE64" s="1">
        <v>5.8</v>
      </c>
      <c r="AF64" s="1">
        <v>8.1</v>
      </c>
      <c r="AG64" s="1">
        <v>9.4</v>
      </c>
      <c r="AH64" s="1">
        <v>4.5999999999999996</v>
      </c>
      <c r="AI64" s="1">
        <v>7</v>
      </c>
      <c r="AJ64" s="1">
        <v>7.3</v>
      </c>
      <c r="AK64" s="1">
        <v>7.4</v>
      </c>
      <c r="AL64" s="1">
        <v>7.7</v>
      </c>
      <c r="AM64" s="1">
        <v>7.6</v>
      </c>
      <c r="AN64" s="1">
        <v>4.9000000000000004</v>
      </c>
      <c r="AO64" s="1">
        <v>-1.4</v>
      </c>
      <c r="AP64" s="1">
        <v>1.8</v>
      </c>
      <c r="AQ64" s="1">
        <v>7.8</v>
      </c>
      <c r="AR64" s="1">
        <v>8.1</v>
      </c>
      <c r="AS64" s="1">
        <v>7.6</v>
      </c>
      <c r="AT64" s="1">
        <v>2.4</v>
      </c>
      <c r="AU64" s="1">
        <v>3.6</v>
      </c>
      <c r="AV64" s="1">
        <v>5.3</v>
      </c>
      <c r="AW64" s="1">
        <v>4.9000000000000004</v>
      </c>
      <c r="AX64" s="1">
        <v>5.0999999999999996</v>
      </c>
      <c r="AY64" s="1">
        <v>3.7</v>
      </c>
      <c r="AZ64" s="1">
        <v>2.2000000000000002</v>
      </c>
      <c r="BA64" s="1">
        <v>1.5</v>
      </c>
      <c r="BB64" s="1">
        <v>1</v>
      </c>
      <c r="BC64" s="1">
        <v>1.3</v>
      </c>
      <c r="BD64" s="1">
        <v>2.2000000000000002</v>
      </c>
      <c r="BE64" s="1">
        <v>2.7</v>
      </c>
      <c r="BF64" s="1">
        <v>3.6</v>
      </c>
      <c r="BG64" s="1">
        <v>2.7</v>
      </c>
      <c r="BH64" s="1">
        <v>1.8</v>
      </c>
      <c r="BI64" s="1">
        <v>1.1000000000000001</v>
      </c>
      <c r="BJ64" s="1">
        <v>0.7</v>
      </c>
      <c r="BK64" s="1">
        <v>0.1</v>
      </c>
      <c r="BL64" s="1">
        <v>1.4</v>
      </c>
      <c r="BM64" s="1">
        <v>1.4</v>
      </c>
      <c r="BN64" s="1">
        <v>1.6</v>
      </c>
      <c r="BO64" s="1">
        <v>1.2</v>
      </c>
      <c r="BP64" s="1">
        <v>0.8</v>
      </c>
      <c r="BQ64" s="1">
        <v>1.5</v>
      </c>
      <c r="BR64" s="47" t="s">
        <v>466</v>
      </c>
      <c r="BS64" s="40"/>
      <c r="BT64" s="40"/>
    </row>
    <row r="65" spans="1:72" ht="12.75" customHeight="1" x14ac:dyDescent="0.25">
      <c r="A65" s="7" t="s">
        <v>132</v>
      </c>
      <c r="B65" s="7" t="s">
        <v>125</v>
      </c>
      <c r="C65" s="1" t="s">
        <v>281</v>
      </c>
      <c r="D65" s="1" t="s">
        <v>281</v>
      </c>
      <c r="E65" s="1" t="s">
        <v>281</v>
      </c>
      <c r="F65" s="1" t="s">
        <v>281</v>
      </c>
      <c r="G65" s="1" t="s">
        <v>281</v>
      </c>
      <c r="H65" s="1" t="s">
        <v>281</v>
      </c>
      <c r="I65" s="1" t="s">
        <v>281</v>
      </c>
      <c r="J65" s="1" t="s">
        <v>281</v>
      </c>
      <c r="K65" s="1" t="s">
        <v>281</v>
      </c>
      <c r="L65" s="1" t="s">
        <v>281</v>
      </c>
      <c r="M65" s="1" t="s">
        <v>281</v>
      </c>
      <c r="N65" s="1" t="s">
        <v>281</v>
      </c>
      <c r="O65" s="1" t="s">
        <v>281</v>
      </c>
      <c r="P65" s="1" t="s">
        <v>281</v>
      </c>
      <c r="Q65" s="1" t="s">
        <v>281</v>
      </c>
      <c r="R65" s="1" t="s">
        <v>281</v>
      </c>
      <c r="S65" s="1">
        <v>-0.8</v>
      </c>
      <c r="T65" s="1">
        <v>2</v>
      </c>
      <c r="U65" s="1">
        <v>9.5</v>
      </c>
      <c r="V65" s="1">
        <v>1.7</v>
      </c>
      <c r="W65" s="1">
        <v>9.5</v>
      </c>
      <c r="X65" s="1">
        <v>3.5</v>
      </c>
      <c r="Y65" s="1">
        <v>4.8</v>
      </c>
      <c r="Z65" s="1">
        <v>13.3</v>
      </c>
      <c r="AA65" s="1">
        <v>11.9</v>
      </c>
      <c r="AB65" s="1">
        <v>5.5</v>
      </c>
      <c r="AC65" s="1">
        <v>14</v>
      </c>
      <c r="AD65" s="1">
        <v>9.1999999999999993</v>
      </c>
      <c r="AE65" s="1">
        <v>-0.9</v>
      </c>
      <c r="AF65" s="1">
        <v>3.5</v>
      </c>
      <c r="AG65" s="1">
        <v>15.9</v>
      </c>
      <c r="AH65" s="1">
        <v>8.5</v>
      </c>
      <c r="AI65" s="1">
        <v>8</v>
      </c>
      <c r="AJ65" s="1">
        <v>4.3</v>
      </c>
      <c r="AK65" s="1">
        <v>-1.8</v>
      </c>
      <c r="AL65" s="1">
        <v>10.199999999999999</v>
      </c>
      <c r="AM65" s="1">
        <v>3.4</v>
      </c>
      <c r="AN65" s="1">
        <v>3.8</v>
      </c>
      <c r="AO65" s="1">
        <v>9.5</v>
      </c>
      <c r="AP65" s="1">
        <v>5.2</v>
      </c>
      <c r="AQ65" s="1">
        <v>4.4000000000000004</v>
      </c>
      <c r="AR65" s="1">
        <v>-3.2</v>
      </c>
      <c r="AS65" s="1">
        <v>-2.8</v>
      </c>
      <c r="AT65" s="1">
        <v>5.8</v>
      </c>
      <c r="AU65" s="1">
        <v>8.1999999999999993</v>
      </c>
      <c r="AV65" s="1">
        <v>0.7</v>
      </c>
      <c r="AW65" s="1">
        <v>2.8</v>
      </c>
      <c r="AX65" s="1">
        <v>2.7</v>
      </c>
      <c r="AY65" s="1">
        <v>4</v>
      </c>
      <c r="AZ65" s="1">
        <v>4</v>
      </c>
      <c r="BA65" s="1">
        <v>1.1000000000000001</v>
      </c>
      <c r="BB65" s="1">
        <v>-0.1</v>
      </c>
      <c r="BC65" s="1">
        <v>3.5</v>
      </c>
      <c r="BD65" s="1">
        <v>-0.3</v>
      </c>
      <c r="BE65" s="1">
        <v>2.9</v>
      </c>
      <c r="BF65" s="1">
        <v>2.1</v>
      </c>
      <c r="BG65" s="1">
        <v>2.6</v>
      </c>
      <c r="BH65" s="1">
        <v>3.2</v>
      </c>
      <c r="BI65" s="1">
        <v>2.8</v>
      </c>
      <c r="BJ65" s="1">
        <v>2.6</v>
      </c>
      <c r="BK65" s="1">
        <v>0.4</v>
      </c>
      <c r="BL65" s="1">
        <v>-7.4</v>
      </c>
      <c r="BM65" s="1">
        <v>4.2</v>
      </c>
      <c r="BN65" s="1">
        <v>1.6</v>
      </c>
      <c r="BO65" s="1">
        <v>7.4</v>
      </c>
      <c r="BP65" s="1">
        <v>3.8</v>
      </c>
      <c r="BQ65" s="1">
        <v>3.6</v>
      </c>
      <c r="BR65" s="50" t="s">
        <v>1217</v>
      </c>
      <c r="BS65" s="40"/>
      <c r="BT65" s="40"/>
    </row>
    <row r="66" spans="1:72" ht="12.75" customHeight="1" x14ac:dyDescent="0.25">
      <c r="A66" s="7" t="s">
        <v>134</v>
      </c>
      <c r="B66" s="8" t="s">
        <v>127</v>
      </c>
      <c r="C66" s="1">
        <v>8</v>
      </c>
      <c r="D66" s="1">
        <v>3.6</v>
      </c>
      <c r="E66" s="1">
        <v>2.5</v>
      </c>
      <c r="F66" s="1">
        <v>5.8</v>
      </c>
      <c r="G66" s="1">
        <v>4.9000000000000004</v>
      </c>
      <c r="H66" s="1">
        <v>5.3</v>
      </c>
      <c r="I66" s="1">
        <v>1.3</v>
      </c>
      <c r="J66" s="1">
        <v>3.3</v>
      </c>
      <c r="K66" s="1">
        <v>3.3</v>
      </c>
      <c r="L66" s="1">
        <v>3.2</v>
      </c>
      <c r="M66" s="1">
        <v>2</v>
      </c>
      <c r="N66" s="1">
        <v>0</v>
      </c>
      <c r="O66" s="1">
        <v>1.3</v>
      </c>
      <c r="P66" s="1">
        <v>1.1000000000000001</v>
      </c>
      <c r="Q66" s="1">
        <v>1.1000000000000001</v>
      </c>
      <c r="R66" s="1">
        <v>0.9</v>
      </c>
      <c r="S66" s="1">
        <v>0</v>
      </c>
      <c r="T66" s="1">
        <v>0.6</v>
      </c>
      <c r="U66" s="1">
        <v>1.6</v>
      </c>
      <c r="V66" s="1">
        <v>2.2000000000000002</v>
      </c>
      <c r="W66" s="1">
        <v>2.7</v>
      </c>
      <c r="X66" s="1">
        <v>3.1</v>
      </c>
      <c r="Y66" s="1">
        <v>4.3</v>
      </c>
      <c r="Z66" s="1">
        <v>4.5</v>
      </c>
      <c r="AA66" s="1">
        <v>3.6</v>
      </c>
      <c r="AB66" s="1">
        <v>4.5999999999999996</v>
      </c>
      <c r="AC66" s="1">
        <v>4.4000000000000004</v>
      </c>
      <c r="AD66" s="1">
        <v>7</v>
      </c>
      <c r="AE66" s="1">
        <v>6.6</v>
      </c>
      <c r="AF66" s="1">
        <v>8.1999999999999993</v>
      </c>
      <c r="AG66" s="1">
        <v>7.1</v>
      </c>
      <c r="AH66" s="1">
        <v>7.7</v>
      </c>
      <c r="AI66" s="1">
        <v>9.1</v>
      </c>
      <c r="AJ66" s="1">
        <v>10</v>
      </c>
      <c r="AK66" s="1">
        <v>7.7</v>
      </c>
      <c r="AL66" s="1">
        <v>6.2</v>
      </c>
      <c r="AM66" s="1">
        <v>5.0999999999999996</v>
      </c>
      <c r="AN66" s="1">
        <v>5.8</v>
      </c>
      <c r="AO66" s="1">
        <v>5.4</v>
      </c>
      <c r="AP66" s="1">
        <v>4.5</v>
      </c>
      <c r="AQ66" s="1">
        <v>4.5999999999999996</v>
      </c>
      <c r="AR66" s="1">
        <v>4.2</v>
      </c>
      <c r="AS66" s="1">
        <v>4.7</v>
      </c>
      <c r="AT66" s="1">
        <v>3.2</v>
      </c>
      <c r="AU66" s="1">
        <v>2.8</v>
      </c>
      <c r="AV66" s="1">
        <v>2.8</v>
      </c>
      <c r="AW66" s="1">
        <v>2.8</v>
      </c>
      <c r="AX66" s="1">
        <v>3.3</v>
      </c>
      <c r="AY66" s="1">
        <v>3</v>
      </c>
      <c r="AZ66" s="1">
        <v>2.8</v>
      </c>
      <c r="BA66" s="1">
        <v>2.2000000000000002</v>
      </c>
      <c r="BB66" s="1">
        <v>2.7</v>
      </c>
      <c r="BC66" s="1">
        <v>3.3</v>
      </c>
      <c r="BD66" s="1">
        <v>3</v>
      </c>
      <c r="BE66" s="1">
        <v>3.1</v>
      </c>
      <c r="BF66" s="1">
        <v>2.2999999999999998</v>
      </c>
      <c r="BG66" s="1">
        <v>2.5</v>
      </c>
      <c r="BH66" s="1">
        <v>2.7</v>
      </c>
      <c r="BI66" s="1">
        <v>3.1</v>
      </c>
      <c r="BJ66" s="1">
        <v>2</v>
      </c>
      <c r="BK66" s="1">
        <v>1.9</v>
      </c>
      <c r="BL66" s="1">
        <v>0.6</v>
      </c>
      <c r="BM66" s="1">
        <v>0</v>
      </c>
      <c r="BN66" s="1">
        <v>1.1000000000000001</v>
      </c>
      <c r="BO66" s="1">
        <v>1.8</v>
      </c>
      <c r="BP66" s="1">
        <v>2.1</v>
      </c>
      <c r="BQ66" s="1">
        <v>2.2999999999999998</v>
      </c>
      <c r="BR66" s="47">
        <v>2.2999999999999998</v>
      </c>
      <c r="BS66" s="40"/>
      <c r="BT66" s="40"/>
    </row>
    <row r="67" spans="1:72" ht="12.75" customHeight="1" x14ac:dyDescent="0.25">
      <c r="A67" s="7" t="s">
        <v>136</v>
      </c>
      <c r="B67" s="7" t="s">
        <v>129</v>
      </c>
      <c r="C67" s="1">
        <v>8.1</v>
      </c>
      <c r="D67" s="1">
        <v>3.8</v>
      </c>
      <c r="E67" s="1">
        <v>2.5</v>
      </c>
      <c r="F67" s="1">
        <v>5.7</v>
      </c>
      <c r="G67" s="1">
        <v>5</v>
      </c>
      <c r="H67" s="1">
        <v>5.5</v>
      </c>
      <c r="I67" s="1">
        <v>1.3</v>
      </c>
      <c r="J67" s="1">
        <v>3.3</v>
      </c>
      <c r="K67" s="1">
        <v>3.3</v>
      </c>
      <c r="L67" s="1">
        <v>3.2</v>
      </c>
      <c r="M67" s="1">
        <v>2</v>
      </c>
      <c r="N67" s="1">
        <v>0.1</v>
      </c>
      <c r="O67" s="1">
        <v>1.3</v>
      </c>
      <c r="P67" s="1">
        <v>1.2</v>
      </c>
      <c r="Q67" s="1">
        <v>1.2</v>
      </c>
      <c r="R67" s="1">
        <v>1.2</v>
      </c>
      <c r="S67" s="1">
        <v>1.2</v>
      </c>
      <c r="T67" s="1">
        <v>0.9</v>
      </c>
      <c r="U67" s="1">
        <v>1.7</v>
      </c>
      <c r="V67" s="1">
        <v>2.5</v>
      </c>
      <c r="W67" s="1">
        <v>2.7</v>
      </c>
      <c r="X67" s="1">
        <v>3.3</v>
      </c>
      <c r="Y67" s="1">
        <v>4.5999999999999996</v>
      </c>
      <c r="Z67" s="1">
        <v>4.7</v>
      </c>
      <c r="AA67" s="1">
        <v>3.8</v>
      </c>
      <c r="AB67" s="1">
        <v>4.4000000000000004</v>
      </c>
      <c r="AC67" s="1">
        <v>4.3</v>
      </c>
      <c r="AD67" s="1">
        <v>6.6</v>
      </c>
      <c r="AE67" s="1">
        <v>6.5</v>
      </c>
      <c r="AF67" s="1">
        <v>8.3000000000000007</v>
      </c>
      <c r="AG67" s="1">
        <v>7.1</v>
      </c>
      <c r="AH67" s="1">
        <v>7.9</v>
      </c>
      <c r="AI67" s="1">
        <v>9.4</v>
      </c>
      <c r="AJ67" s="1">
        <v>10.199999999999999</v>
      </c>
      <c r="AK67" s="1">
        <v>8.1</v>
      </c>
      <c r="AL67" s="1">
        <v>5.8</v>
      </c>
      <c r="AM67" s="1">
        <v>5.3</v>
      </c>
      <c r="AN67" s="1">
        <v>5.9</v>
      </c>
      <c r="AO67" s="1">
        <v>5.7</v>
      </c>
      <c r="AP67" s="1">
        <v>4.5999999999999996</v>
      </c>
      <c r="AQ67" s="1">
        <v>4.7</v>
      </c>
      <c r="AR67" s="1">
        <v>4.3</v>
      </c>
      <c r="AS67" s="1">
        <v>4.8</v>
      </c>
      <c r="AT67" s="1">
        <v>3.1</v>
      </c>
      <c r="AU67" s="1">
        <v>2.7</v>
      </c>
      <c r="AV67" s="1">
        <v>2.8</v>
      </c>
      <c r="AW67" s="1">
        <v>2.8</v>
      </c>
      <c r="AX67" s="1">
        <v>3.2</v>
      </c>
      <c r="AY67" s="1">
        <v>3.1</v>
      </c>
      <c r="AZ67" s="1">
        <v>2.8</v>
      </c>
      <c r="BA67" s="1">
        <v>2.7</v>
      </c>
      <c r="BB67" s="1">
        <v>2.8</v>
      </c>
      <c r="BC67" s="1">
        <v>3</v>
      </c>
      <c r="BD67" s="1">
        <v>3.3</v>
      </c>
      <c r="BE67" s="1">
        <v>3.4</v>
      </c>
      <c r="BF67" s="1">
        <v>2.2000000000000002</v>
      </c>
      <c r="BG67" s="1">
        <v>2.5</v>
      </c>
      <c r="BH67" s="1">
        <v>2.7</v>
      </c>
      <c r="BI67" s="1">
        <v>3.2</v>
      </c>
      <c r="BJ67" s="1">
        <v>2</v>
      </c>
      <c r="BK67" s="1">
        <v>1.8</v>
      </c>
      <c r="BL67" s="1">
        <v>0.5</v>
      </c>
      <c r="BM67" s="1">
        <v>-0.1</v>
      </c>
      <c r="BN67" s="1">
        <v>1.1000000000000001</v>
      </c>
      <c r="BO67" s="1">
        <v>1.8</v>
      </c>
      <c r="BP67" s="1">
        <v>2.2000000000000002</v>
      </c>
      <c r="BQ67" s="1">
        <v>2.4</v>
      </c>
      <c r="BR67" s="47" t="s">
        <v>568</v>
      </c>
      <c r="BS67" s="40"/>
      <c r="BT67" s="40"/>
    </row>
    <row r="68" spans="1:72" ht="12.75" customHeight="1" x14ac:dyDescent="0.25">
      <c r="A68" s="7" t="s">
        <v>138</v>
      </c>
      <c r="B68" s="7" t="s">
        <v>220</v>
      </c>
      <c r="C68" s="1" t="s">
        <v>281</v>
      </c>
      <c r="D68" s="1" t="s">
        <v>281</v>
      </c>
      <c r="E68" s="1" t="s">
        <v>281</v>
      </c>
      <c r="F68" s="1" t="s">
        <v>281</v>
      </c>
      <c r="G68" s="1" t="s">
        <v>281</v>
      </c>
      <c r="H68" s="1" t="s">
        <v>281</v>
      </c>
      <c r="I68" s="1" t="s">
        <v>281</v>
      </c>
      <c r="J68" s="1" t="s">
        <v>281</v>
      </c>
      <c r="K68" s="1" t="s">
        <v>281</v>
      </c>
      <c r="L68" s="1" t="s">
        <v>281</v>
      </c>
      <c r="M68" s="1" t="s">
        <v>281</v>
      </c>
      <c r="N68" s="1" t="s">
        <v>281</v>
      </c>
      <c r="O68" s="1" t="s">
        <v>281</v>
      </c>
      <c r="P68" s="1" t="s">
        <v>281</v>
      </c>
      <c r="Q68" s="1" t="s">
        <v>281</v>
      </c>
      <c r="R68" s="1" t="s">
        <v>281</v>
      </c>
      <c r="S68" s="1" t="s">
        <v>281</v>
      </c>
      <c r="T68" s="1" t="s">
        <v>281</v>
      </c>
      <c r="U68" s="1" t="s">
        <v>281</v>
      </c>
      <c r="V68" s="1" t="s">
        <v>281</v>
      </c>
      <c r="W68" s="1" t="s">
        <v>281</v>
      </c>
      <c r="X68" s="1" t="s">
        <v>281</v>
      </c>
      <c r="Y68" s="1" t="s">
        <v>281</v>
      </c>
      <c r="Z68" s="1" t="s">
        <v>281</v>
      </c>
      <c r="AA68" s="1" t="s">
        <v>281</v>
      </c>
      <c r="AB68" s="1" t="s">
        <v>281</v>
      </c>
      <c r="AC68" s="1" t="s">
        <v>281</v>
      </c>
      <c r="AD68" s="1" t="s">
        <v>281</v>
      </c>
      <c r="AE68" s="1" t="s">
        <v>281</v>
      </c>
      <c r="AF68" s="1" t="s">
        <v>281</v>
      </c>
      <c r="AG68" s="1" t="s">
        <v>281</v>
      </c>
      <c r="AH68" s="1" t="s">
        <v>281</v>
      </c>
      <c r="AI68" s="1" t="s">
        <v>281</v>
      </c>
      <c r="AJ68" s="1" t="s">
        <v>281</v>
      </c>
      <c r="AK68" s="1" t="s">
        <v>281</v>
      </c>
      <c r="AL68" s="1" t="s">
        <v>281</v>
      </c>
      <c r="AM68" s="1" t="s">
        <v>281</v>
      </c>
      <c r="AN68" s="1" t="s">
        <v>281</v>
      </c>
      <c r="AO68" s="1" t="s">
        <v>281</v>
      </c>
      <c r="AP68" s="1" t="s">
        <v>281</v>
      </c>
      <c r="AQ68" s="1" t="s">
        <v>281</v>
      </c>
      <c r="AR68" s="1" t="s">
        <v>281</v>
      </c>
      <c r="AS68" s="1" t="s">
        <v>281</v>
      </c>
      <c r="AT68" s="1" t="s">
        <v>281</v>
      </c>
      <c r="AU68" s="1" t="s">
        <v>281</v>
      </c>
      <c r="AV68" s="1" t="s">
        <v>281</v>
      </c>
      <c r="AW68" s="1" t="s">
        <v>281</v>
      </c>
      <c r="AX68" s="1" t="s">
        <v>281</v>
      </c>
      <c r="AY68" s="1" t="s">
        <v>281</v>
      </c>
      <c r="AZ68" s="1" t="s">
        <v>281</v>
      </c>
      <c r="BA68" s="1">
        <v>3.2</v>
      </c>
      <c r="BB68" s="1">
        <v>2.8</v>
      </c>
      <c r="BC68" s="1">
        <v>3.2</v>
      </c>
      <c r="BD68" s="1">
        <v>4</v>
      </c>
      <c r="BE68" s="1">
        <v>4</v>
      </c>
      <c r="BF68" s="1">
        <v>2.6</v>
      </c>
      <c r="BG68" s="1">
        <v>2.6</v>
      </c>
      <c r="BH68" s="1">
        <v>2.7</v>
      </c>
      <c r="BI68" s="1">
        <v>3.6</v>
      </c>
      <c r="BJ68" s="1">
        <v>3.5</v>
      </c>
      <c r="BK68" s="1">
        <v>2.2000000000000002</v>
      </c>
      <c r="BL68" s="1">
        <v>1.7</v>
      </c>
      <c r="BM68" s="1">
        <v>0.1</v>
      </c>
      <c r="BN68" s="1">
        <v>1.4</v>
      </c>
      <c r="BO68" s="1">
        <v>2.1</v>
      </c>
      <c r="BP68" s="1">
        <v>2.5</v>
      </c>
      <c r="BQ68" s="1">
        <v>2.8</v>
      </c>
      <c r="BR68" s="50" t="s">
        <v>1214</v>
      </c>
      <c r="BS68" s="40"/>
      <c r="BT68" s="40"/>
    </row>
    <row r="69" spans="1:72" ht="12.75" customHeight="1" x14ac:dyDescent="0.25">
      <c r="A69" s="7" t="s">
        <v>140</v>
      </c>
      <c r="B69" s="7" t="s">
        <v>221</v>
      </c>
      <c r="C69" s="1" t="s">
        <v>281</v>
      </c>
      <c r="D69" s="1" t="s">
        <v>281</v>
      </c>
      <c r="E69" s="1" t="s">
        <v>281</v>
      </c>
      <c r="F69" s="1" t="s">
        <v>281</v>
      </c>
      <c r="G69" s="1" t="s">
        <v>281</v>
      </c>
      <c r="H69" s="1" t="s">
        <v>281</v>
      </c>
      <c r="I69" s="1" t="s">
        <v>281</v>
      </c>
      <c r="J69" s="1" t="s">
        <v>281</v>
      </c>
      <c r="K69" s="1" t="s">
        <v>281</v>
      </c>
      <c r="L69" s="1" t="s">
        <v>281</v>
      </c>
      <c r="M69" s="1" t="s">
        <v>281</v>
      </c>
      <c r="N69" s="1" t="s">
        <v>281</v>
      </c>
      <c r="O69" s="1" t="s">
        <v>281</v>
      </c>
      <c r="P69" s="1" t="s">
        <v>281</v>
      </c>
      <c r="Q69" s="1" t="s">
        <v>281</v>
      </c>
      <c r="R69" s="1" t="s">
        <v>281</v>
      </c>
      <c r="S69" s="1" t="s">
        <v>281</v>
      </c>
      <c r="T69" s="1" t="s">
        <v>281</v>
      </c>
      <c r="U69" s="1" t="s">
        <v>281</v>
      </c>
      <c r="V69" s="1" t="s">
        <v>281</v>
      </c>
      <c r="W69" s="1" t="s">
        <v>281</v>
      </c>
      <c r="X69" s="1" t="s">
        <v>281</v>
      </c>
      <c r="Y69" s="1" t="s">
        <v>281</v>
      </c>
      <c r="Z69" s="1" t="s">
        <v>281</v>
      </c>
      <c r="AA69" s="1" t="s">
        <v>281</v>
      </c>
      <c r="AB69" s="1" t="s">
        <v>281</v>
      </c>
      <c r="AC69" s="1" t="s">
        <v>281</v>
      </c>
      <c r="AD69" s="1" t="s">
        <v>281</v>
      </c>
      <c r="AE69" s="1" t="s">
        <v>281</v>
      </c>
      <c r="AF69" s="1" t="s">
        <v>281</v>
      </c>
      <c r="AG69" s="1" t="s">
        <v>281</v>
      </c>
      <c r="AH69" s="1" t="s">
        <v>281</v>
      </c>
      <c r="AI69" s="1" t="s">
        <v>281</v>
      </c>
      <c r="AJ69" s="1" t="s">
        <v>281</v>
      </c>
      <c r="AK69" s="1" t="s">
        <v>281</v>
      </c>
      <c r="AL69" s="1" t="s">
        <v>281</v>
      </c>
      <c r="AM69" s="1" t="s">
        <v>281</v>
      </c>
      <c r="AN69" s="1" t="s">
        <v>281</v>
      </c>
      <c r="AO69" s="1" t="s">
        <v>281</v>
      </c>
      <c r="AP69" s="1" t="s">
        <v>281</v>
      </c>
      <c r="AQ69" s="1" t="s">
        <v>281</v>
      </c>
      <c r="AR69" s="1" t="s">
        <v>281</v>
      </c>
      <c r="AS69" s="1" t="s">
        <v>281</v>
      </c>
      <c r="AT69" s="1" t="s">
        <v>281</v>
      </c>
      <c r="AU69" s="1" t="s">
        <v>281</v>
      </c>
      <c r="AV69" s="1" t="s">
        <v>281</v>
      </c>
      <c r="AW69" s="1" t="s">
        <v>281</v>
      </c>
      <c r="AX69" s="1" t="s">
        <v>281</v>
      </c>
      <c r="AY69" s="1" t="s">
        <v>281</v>
      </c>
      <c r="AZ69" s="1" t="s">
        <v>281</v>
      </c>
      <c r="BA69" s="1">
        <v>1.6</v>
      </c>
      <c r="BB69" s="1">
        <v>2.8</v>
      </c>
      <c r="BC69" s="1">
        <v>2.8</v>
      </c>
      <c r="BD69" s="1">
        <v>1.8</v>
      </c>
      <c r="BE69" s="1">
        <v>2.1</v>
      </c>
      <c r="BF69" s="1">
        <v>1.2</v>
      </c>
      <c r="BG69" s="1">
        <v>2.2999999999999998</v>
      </c>
      <c r="BH69" s="1">
        <v>2.8</v>
      </c>
      <c r="BI69" s="1">
        <v>2.5</v>
      </c>
      <c r="BJ69" s="1">
        <v>-0.5</v>
      </c>
      <c r="BK69" s="1">
        <v>1.2</v>
      </c>
      <c r="BL69" s="1">
        <v>-1.8</v>
      </c>
      <c r="BM69" s="1">
        <v>-0.5</v>
      </c>
      <c r="BN69" s="1">
        <v>0.5</v>
      </c>
      <c r="BO69" s="1">
        <v>1.3</v>
      </c>
      <c r="BP69" s="1">
        <v>1.8</v>
      </c>
      <c r="BQ69" s="1">
        <v>1.6</v>
      </c>
      <c r="BR69" s="47" t="s">
        <v>473</v>
      </c>
      <c r="BS69" s="40"/>
      <c r="BT69" s="40"/>
    </row>
    <row r="70" spans="1:72" ht="12.75" customHeight="1" x14ac:dyDescent="0.25">
      <c r="A70" s="7" t="s">
        <v>142</v>
      </c>
      <c r="B70" s="7" t="s">
        <v>131</v>
      </c>
      <c r="C70" s="1">
        <v>7.5</v>
      </c>
      <c r="D70" s="1">
        <v>1.8</v>
      </c>
      <c r="E70" s="1">
        <v>2.9</v>
      </c>
      <c r="F70" s="1">
        <v>6.5</v>
      </c>
      <c r="G70" s="1">
        <v>3.2</v>
      </c>
      <c r="H70" s="1">
        <v>3.8</v>
      </c>
      <c r="I70" s="1">
        <v>1.2</v>
      </c>
      <c r="J70" s="1">
        <v>2.7</v>
      </c>
      <c r="K70" s="1">
        <v>3.4</v>
      </c>
      <c r="L70" s="1">
        <v>3.3</v>
      </c>
      <c r="M70" s="1">
        <v>1.6</v>
      </c>
      <c r="N70" s="1">
        <v>-0.1</v>
      </c>
      <c r="O70" s="1">
        <v>0.8</v>
      </c>
      <c r="P70" s="1">
        <v>-0.1</v>
      </c>
      <c r="Q70" s="1">
        <v>-0.5</v>
      </c>
      <c r="R70" s="1">
        <v>-2.6</v>
      </c>
      <c r="S70" s="1">
        <v>-12.4</v>
      </c>
      <c r="T70" s="1">
        <v>-1.9</v>
      </c>
      <c r="U70" s="1">
        <v>0.3</v>
      </c>
      <c r="V70" s="1">
        <v>-1.3</v>
      </c>
      <c r="W70" s="1">
        <v>3</v>
      </c>
      <c r="X70" s="1">
        <v>0.1</v>
      </c>
      <c r="Y70" s="1">
        <v>0.4</v>
      </c>
      <c r="Z70" s="1">
        <v>2</v>
      </c>
      <c r="AA70" s="1">
        <v>2.2999999999999998</v>
      </c>
      <c r="AB70" s="1">
        <v>7</v>
      </c>
      <c r="AC70" s="1">
        <v>5.5</v>
      </c>
      <c r="AD70" s="1">
        <v>11.1</v>
      </c>
      <c r="AE70" s="1">
        <v>7.5</v>
      </c>
      <c r="AF70" s="1">
        <v>6.4</v>
      </c>
      <c r="AG70" s="1">
        <v>7.1</v>
      </c>
      <c r="AH70" s="1">
        <v>5.3</v>
      </c>
      <c r="AI70" s="1">
        <v>6.7</v>
      </c>
      <c r="AJ70" s="1">
        <v>7.8</v>
      </c>
      <c r="AK70" s="1">
        <v>3.6</v>
      </c>
      <c r="AL70" s="1">
        <v>9.6</v>
      </c>
      <c r="AM70" s="1">
        <v>3.8</v>
      </c>
      <c r="AN70" s="1">
        <v>4.8</v>
      </c>
      <c r="AO70" s="1">
        <v>2.9</v>
      </c>
      <c r="AP70" s="1">
        <v>3.6</v>
      </c>
      <c r="AQ70" s="1">
        <v>4</v>
      </c>
      <c r="AR70" s="1">
        <v>3.4</v>
      </c>
      <c r="AS70" s="1">
        <v>3.9</v>
      </c>
      <c r="AT70" s="1">
        <v>4</v>
      </c>
      <c r="AU70" s="1">
        <v>3.5</v>
      </c>
      <c r="AV70" s="1">
        <v>2.5</v>
      </c>
      <c r="AW70" s="1">
        <v>2.8</v>
      </c>
      <c r="AX70" s="1">
        <v>3.5</v>
      </c>
      <c r="AY70" s="1">
        <v>2.2000000000000002</v>
      </c>
      <c r="AZ70" s="1">
        <v>2.2000000000000002</v>
      </c>
      <c r="BA70" s="1">
        <v>-1.8</v>
      </c>
      <c r="BB70" s="1">
        <v>1.5</v>
      </c>
      <c r="BC70" s="1">
        <v>5</v>
      </c>
      <c r="BD70" s="1">
        <v>0.8</v>
      </c>
      <c r="BE70" s="1">
        <v>0.5</v>
      </c>
      <c r="BF70" s="1">
        <v>3.3</v>
      </c>
      <c r="BG70" s="1">
        <v>3</v>
      </c>
      <c r="BH70" s="1">
        <v>3</v>
      </c>
      <c r="BI70" s="1">
        <v>3</v>
      </c>
      <c r="BJ70" s="1">
        <v>2.2999999999999998</v>
      </c>
      <c r="BK70" s="1">
        <v>3.2</v>
      </c>
      <c r="BL70" s="1">
        <v>1.3</v>
      </c>
      <c r="BM70" s="1">
        <v>0.7</v>
      </c>
      <c r="BN70" s="1">
        <v>1.5</v>
      </c>
      <c r="BO70" s="1">
        <v>1.3</v>
      </c>
      <c r="BP70" s="1">
        <v>1.3</v>
      </c>
      <c r="BQ70" s="1">
        <v>1</v>
      </c>
      <c r="BR70" s="47" t="s">
        <v>569</v>
      </c>
      <c r="BS70" s="40"/>
      <c r="BT70" s="40"/>
    </row>
    <row r="71" spans="1:72" ht="12.75" customHeight="1" x14ac:dyDescent="0.25">
      <c r="A71" s="7" t="s">
        <v>144</v>
      </c>
      <c r="B71" s="8" t="s">
        <v>133</v>
      </c>
      <c r="C71" s="1">
        <v>5.6</v>
      </c>
      <c r="D71" s="1">
        <v>-0.6</v>
      </c>
      <c r="E71" s="1">
        <v>1.3</v>
      </c>
      <c r="F71" s="1">
        <v>5.4</v>
      </c>
      <c r="G71" s="1">
        <v>0.6</v>
      </c>
      <c r="H71" s="1">
        <v>1.2</v>
      </c>
      <c r="I71" s="1">
        <v>0.9</v>
      </c>
      <c r="J71" s="1">
        <v>1.4</v>
      </c>
      <c r="K71" s="1">
        <v>2.8</v>
      </c>
      <c r="L71" s="1">
        <v>1.1000000000000001</v>
      </c>
      <c r="M71" s="1">
        <v>0</v>
      </c>
      <c r="N71" s="1">
        <v>2</v>
      </c>
      <c r="O71" s="1">
        <v>0.4</v>
      </c>
      <c r="P71" s="1">
        <v>-0.3</v>
      </c>
      <c r="Q71" s="1">
        <v>1</v>
      </c>
      <c r="R71" s="1">
        <v>-0.5</v>
      </c>
      <c r="S71" s="1">
        <v>2.2000000000000002</v>
      </c>
      <c r="T71" s="1">
        <v>1.7</v>
      </c>
      <c r="U71" s="1">
        <v>2.2000000000000002</v>
      </c>
      <c r="V71" s="1">
        <v>3.3</v>
      </c>
      <c r="W71" s="1">
        <v>3</v>
      </c>
      <c r="X71" s="1">
        <v>4.4000000000000004</v>
      </c>
      <c r="Y71" s="1">
        <v>5.3</v>
      </c>
      <c r="Z71" s="1">
        <v>5.0999999999999996</v>
      </c>
      <c r="AA71" s="1">
        <v>2.9</v>
      </c>
      <c r="AB71" s="1">
        <v>6</v>
      </c>
      <c r="AC71" s="1">
        <v>8.9</v>
      </c>
      <c r="AD71" s="1">
        <v>10.7</v>
      </c>
      <c r="AE71" s="1">
        <v>6.7</v>
      </c>
      <c r="AF71" s="1">
        <v>7.1</v>
      </c>
      <c r="AG71" s="1">
        <v>6.5</v>
      </c>
      <c r="AH71" s="1">
        <v>8.1</v>
      </c>
      <c r="AI71" s="1">
        <v>10.4</v>
      </c>
      <c r="AJ71" s="1">
        <v>11</v>
      </c>
      <c r="AK71" s="1">
        <v>8.1999999999999993</v>
      </c>
      <c r="AL71" s="1">
        <v>6.3</v>
      </c>
      <c r="AM71" s="1">
        <v>4.7</v>
      </c>
      <c r="AN71" s="1">
        <v>3.8</v>
      </c>
      <c r="AO71" s="1">
        <v>2.9</v>
      </c>
      <c r="AP71" s="1">
        <v>3.8</v>
      </c>
      <c r="AQ71" s="1">
        <v>4.5999999999999996</v>
      </c>
      <c r="AR71" s="1">
        <v>2.9</v>
      </c>
      <c r="AS71" s="1">
        <v>4</v>
      </c>
      <c r="AT71" s="1">
        <v>4.5999999999999996</v>
      </c>
      <c r="AU71" s="1">
        <v>4.5</v>
      </c>
      <c r="AV71" s="1">
        <v>3.3</v>
      </c>
      <c r="AW71" s="1">
        <v>2.7</v>
      </c>
      <c r="AX71" s="1">
        <v>3.4</v>
      </c>
      <c r="AY71" s="1">
        <v>2.8</v>
      </c>
      <c r="AZ71" s="1">
        <v>2.8</v>
      </c>
      <c r="BA71" s="1">
        <v>3</v>
      </c>
      <c r="BB71" s="1">
        <v>3.4</v>
      </c>
      <c r="BC71" s="1">
        <v>4.3</v>
      </c>
      <c r="BD71" s="1">
        <v>1.5</v>
      </c>
      <c r="BE71" s="1">
        <v>1.2</v>
      </c>
      <c r="BF71" s="1">
        <v>1.7</v>
      </c>
      <c r="BG71" s="1">
        <v>4</v>
      </c>
      <c r="BH71" s="1">
        <v>3.1</v>
      </c>
      <c r="BI71" s="1">
        <v>3.7</v>
      </c>
      <c r="BJ71" s="1">
        <v>3.8</v>
      </c>
      <c r="BK71" s="1">
        <v>2</v>
      </c>
      <c r="BL71" s="1">
        <v>0.6</v>
      </c>
      <c r="BM71" s="1">
        <v>1</v>
      </c>
      <c r="BN71" s="1">
        <v>1.4</v>
      </c>
      <c r="BO71" s="1">
        <v>1.3</v>
      </c>
      <c r="BP71" s="1">
        <v>1.5</v>
      </c>
      <c r="BQ71" s="1">
        <v>1.2</v>
      </c>
      <c r="BR71" s="47">
        <v>1.2</v>
      </c>
      <c r="BS71" s="40"/>
      <c r="BT71" s="40"/>
    </row>
    <row r="72" spans="1:72" ht="12.75" customHeight="1" x14ac:dyDescent="0.25">
      <c r="A72" s="7" t="s">
        <v>146</v>
      </c>
      <c r="B72" s="8" t="s">
        <v>135</v>
      </c>
      <c r="C72" s="1">
        <v>5.9</v>
      </c>
      <c r="D72" s="1">
        <v>-2.5</v>
      </c>
      <c r="E72" s="1">
        <v>0</v>
      </c>
      <c r="F72" s="1">
        <v>4.7</v>
      </c>
      <c r="G72" s="1">
        <v>-1.6</v>
      </c>
      <c r="H72" s="1">
        <v>-0.8</v>
      </c>
      <c r="I72" s="1">
        <v>-0.8</v>
      </c>
      <c r="J72" s="1">
        <v>0.7</v>
      </c>
      <c r="K72" s="1">
        <v>1.6</v>
      </c>
      <c r="L72" s="1">
        <v>-0.2</v>
      </c>
      <c r="M72" s="1">
        <v>-1.1000000000000001</v>
      </c>
      <c r="N72" s="1">
        <v>1.2</v>
      </c>
      <c r="O72" s="1">
        <v>-0.4</v>
      </c>
      <c r="P72" s="1">
        <v>-1</v>
      </c>
      <c r="Q72" s="1">
        <v>0.9</v>
      </c>
      <c r="R72" s="1">
        <v>-0.3</v>
      </c>
      <c r="S72" s="1">
        <v>2.2999999999999998</v>
      </c>
      <c r="T72" s="1">
        <v>2</v>
      </c>
      <c r="U72" s="1">
        <v>2.5</v>
      </c>
      <c r="V72" s="1">
        <v>2.7</v>
      </c>
      <c r="W72" s="1">
        <v>3.2</v>
      </c>
      <c r="X72" s="1">
        <v>4.7</v>
      </c>
      <c r="Y72" s="1">
        <v>5.4</v>
      </c>
      <c r="Z72" s="1">
        <v>5</v>
      </c>
      <c r="AA72" s="1">
        <v>3.4</v>
      </c>
      <c r="AB72" s="1">
        <v>7.4</v>
      </c>
      <c r="AC72" s="1">
        <v>8.1999999999999993</v>
      </c>
      <c r="AD72" s="1">
        <v>9.8000000000000007</v>
      </c>
      <c r="AE72" s="1">
        <v>7</v>
      </c>
      <c r="AF72" s="1">
        <v>6.7</v>
      </c>
      <c r="AG72" s="1">
        <v>6.1</v>
      </c>
      <c r="AH72" s="1">
        <v>7.9</v>
      </c>
      <c r="AI72" s="1">
        <v>10.4</v>
      </c>
      <c r="AJ72" s="1">
        <v>10.4</v>
      </c>
      <c r="AK72" s="1">
        <v>9.8000000000000007</v>
      </c>
      <c r="AL72" s="1">
        <v>7.9</v>
      </c>
      <c r="AM72" s="1">
        <v>5.6</v>
      </c>
      <c r="AN72" s="1">
        <v>4.0999999999999996</v>
      </c>
      <c r="AO72" s="1">
        <v>3.4</v>
      </c>
      <c r="AP72" s="1">
        <v>5.0999999999999996</v>
      </c>
      <c r="AQ72" s="1">
        <v>4.3</v>
      </c>
      <c r="AR72" s="1">
        <v>3.9</v>
      </c>
      <c r="AS72" s="1">
        <v>4.5</v>
      </c>
      <c r="AT72" s="1">
        <v>4.0999999999999996</v>
      </c>
      <c r="AU72" s="1">
        <v>3.5</v>
      </c>
      <c r="AV72" s="1">
        <v>2.8</v>
      </c>
      <c r="AW72" s="1">
        <v>2.7</v>
      </c>
      <c r="AX72" s="1">
        <v>3.5</v>
      </c>
      <c r="AY72" s="1">
        <v>2.5</v>
      </c>
      <c r="AZ72" s="1">
        <v>3.4</v>
      </c>
      <c r="BA72" s="1">
        <v>2.5</v>
      </c>
      <c r="BB72" s="1">
        <v>3.3</v>
      </c>
      <c r="BC72" s="1">
        <v>3.8</v>
      </c>
      <c r="BD72" s="1">
        <v>1.9</v>
      </c>
      <c r="BE72" s="1">
        <v>1.1000000000000001</v>
      </c>
      <c r="BF72" s="1">
        <v>2.1</v>
      </c>
      <c r="BG72" s="1">
        <v>2.7</v>
      </c>
      <c r="BH72" s="1">
        <v>3.5</v>
      </c>
      <c r="BI72" s="1">
        <v>3.4</v>
      </c>
      <c r="BJ72" s="1">
        <v>3.1</v>
      </c>
      <c r="BK72" s="1">
        <v>1.9</v>
      </c>
      <c r="BL72" s="1">
        <v>0.5</v>
      </c>
      <c r="BM72" s="1">
        <v>1.3</v>
      </c>
      <c r="BN72" s="1">
        <v>1.6</v>
      </c>
      <c r="BO72" s="1">
        <v>1.5</v>
      </c>
      <c r="BP72" s="1">
        <v>1.6</v>
      </c>
      <c r="BQ72" s="1">
        <v>1.5</v>
      </c>
      <c r="BR72" s="47">
        <v>1.1000000000000001</v>
      </c>
      <c r="BS72" s="40"/>
      <c r="BT72" s="40"/>
    </row>
    <row r="73" spans="1:72" ht="12.75" customHeight="1" x14ac:dyDescent="0.25">
      <c r="A73" s="7" t="s">
        <v>148</v>
      </c>
      <c r="B73" s="7" t="s">
        <v>137</v>
      </c>
      <c r="C73" s="1" t="s">
        <v>281</v>
      </c>
      <c r="D73" s="1" t="s">
        <v>281</v>
      </c>
      <c r="E73" s="1" t="s">
        <v>281</v>
      </c>
      <c r="F73" s="1" t="s">
        <v>281</v>
      </c>
      <c r="G73" s="1" t="s">
        <v>281</v>
      </c>
      <c r="H73" s="1" t="s">
        <v>281</v>
      </c>
      <c r="I73" s="1" t="s">
        <v>281</v>
      </c>
      <c r="J73" s="1" t="s">
        <v>281</v>
      </c>
      <c r="K73" s="1" t="s">
        <v>281</v>
      </c>
      <c r="L73" s="1" t="s">
        <v>281</v>
      </c>
      <c r="M73" s="1" t="s">
        <v>281</v>
      </c>
      <c r="N73" s="1" t="s">
        <v>281</v>
      </c>
      <c r="O73" s="1" t="s">
        <v>281</v>
      </c>
      <c r="P73" s="1" t="s">
        <v>281</v>
      </c>
      <c r="Q73" s="1" t="s">
        <v>281</v>
      </c>
      <c r="R73" s="1" t="s">
        <v>281</v>
      </c>
      <c r="S73" s="1">
        <v>3.5</v>
      </c>
      <c r="T73" s="1">
        <v>3.8</v>
      </c>
      <c r="U73" s="1">
        <v>3.7</v>
      </c>
      <c r="V73" s="1">
        <v>3.6</v>
      </c>
      <c r="W73" s="1">
        <v>3.9</v>
      </c>
      <c r="X73" s="1">
        <v>6.1</v>
      </c>
      <c r="Y73" s="1">
        <v>7.1</v>
      </c>
      <c r="Z73" s="1">
        <v>5.9</v>
      </c>
      <c r="AA73" s="1">
        <v>4.8</v>
      </c>
      <c r="AB73" s="1">
        <v>9.3000000000000007</v>
      </c>
      <c r="AC73" s="1">
        <v>8.1999999999999993</v>
      </c>
      <c r="AD73" s="1">
        <v>6.9</v>
      </c>
      <c r="AE73" s="1">
        <v>6.8</v>
      </c>
      <c r="AF73" s="1">
        <v>7.1</v>
      </c>
      <c r="AG73" s="1">
        <v>6.9</v>
      </c>
      <c r="AH73" s="1">
        <v>8.5</v>
      </c>
      <c r="AI73" s="1">
        <v>13.3</v>
      </c>
      <c r="AJ73" s="1">
        <v>13.3</v>
      </c>
      <c r="AK73" s="1">
        <v>13.3</v>
      </c>
      <c r="AL73" s="1">
        <v>13.8</v>
      </c>
      <c r="AM73" s="1">
        <v>9.1999999999999993</v>
      </c>
      <c r="AN73" s="1">
        <v>6.6</v>
      </c>
      <c r="AO73" s="1">
        <v>6.6</v>
      </c>
      <c r="AP73" s="1">
        <v>7.9</v>
      </c>
      <c r="AQ73" s="1">
        <v>3.9</v>
      </c>
      <c r="AR73" s="1">
        <v>5.8</v>
      </c>
      <c r="AS73" s="1">
        <v>7.2</v>
      </c>
      <c r="AT73" s="1">
        <v>5.5</v>
      </c>
      <c r="AU73" s="1">
        <v>5</v>
      </c>
      <c r="AV73" s="1">
        <v>4</v>
      </c>
      <c r="AW73" s="1">
        <v>3.1</v>
      </c>
      <c r="AX73" s="1">
        <v>3.2</v>
      </c>
      <c r="AY73" s="1">
        <v>3.5</v>
      </c>
      <c r="AZ73" s="1">
        <v>4.0999999999999996</v>
      </c>
      <c r="BA73" s="1">
        <v>4.5</v>
      </c>
      <c r="BB73" s="1">
        <v>2.6</v>
      </c>
      <c r="BC73" s="1">
        <v>3.4</v>
      </c>
      <c r="BD73" s="1">
        <v>4.5</v>
      </c>
      <c r="BE73" s="1">
        <v>3.9</v>
      </c>
      <c r="BF73" s="1">
        <v>3.9</v>
      </c>
      <c r="BG73" s="1">
        <v>6</v>
      </c>
      <c r="BH73" s="1">
        <v>7</v>
      </c>
      <c r="BI73" s="1">
        <v>3.9</v>
      </c>
      <c r="BJ73" s="1">
        <v>4.2</v>
      </c>
      <c r="BK73" s="1">
        <v>3</v>
      </c>
      <c r="BL73" s="1">
        <v>1.4</v>
      </c>
      <c r="BM73" s="1">
        <v>3.4</v>
      </c>
      <c r="BN73" s="1">
        <v>3.9</v>
      </c>
      <c r="BO73" s="1">
        <v>3.1</v>
      </c>
      <c r="BP73" s="1">
        <v>3.6</v>
      </c>
      <c r="BQ73" s="1">
        <v>3.4</v>
      </c>
      <c r="BR73" s="47" t="s">
        <v>552</v>
      </c>
      <c r="BS73" s="40"/>
      <c r="BT73" s="40"/>
    </row>
    <row r="74" spans="1:72" ht="12.75" customHeight="1" x14ac:dyDescent="0.25">
      <c r="A74" s="7" t="s">
        <v>150</v>
      </c>
      <c r="B74" s="7" t="s">
        <v>139</v>
      </c>
      <c r="C74" s="1" t="s">
        <v>281</v>
      </c>
      <c r="D74" s="1" t="s">
        <v>281</v>
      </c>
      <c r="E74" s="1" t="s">
        <v>281</v>
      </c>
      <c r="F74" s="1" t="s">
        <v>281</v>
      </c>
      <c r="G74" s="1" t="s">
        <v>281</v>
      </c>
      <c r="H74" s="1" t="s">
        <v>281</v>
      </c>
      <c r="I74" s="1" t="s">
        <v>281</v>
      </c>
      <c r="J74" s="1" t="s">
        <v>281</v>
      </c>
      <c r="K74" s="1" t="s">
        <v>281</v>
      </c>
      <c r="L74" s="1" t="s">
        <v>281</v>
      </c>
      <c r="M74" s="1" t="s">
        <v>281</v>
      </c>
      <c r="N74" s="1" t="s">
        <v>281</v>
      </c>
      <c r="O74" s="1" t="s">
        <v>281</v>
      </c>
      <c r="P74" s="1" t="s">
        <v>281</v>
      </c>
      <c r="Q74" s="1" t="s">
        <v>281</v>
      </c>
      <c r="R74" s="1" t="s">
        <v>281</v>
      </c>
      <c r="S74" s="1">
        <v>3</v>
      </c>
      <c r="T74" s="1">
        <v>2.5</v>
      </c>
      <c r="U74" s="1">
        <v>3.2</v>
      </c>
      <c r="V74" s="1">
        <v>3.2</v>
      </c>
      <c r="W74" s="1">
        <v>5.5</v>
      </c>
      <c r="X74" s="1">
        <v>6.8</v>
      </c>
      <c r="Y74" s="1">
        <v>7.1</v>
      </c>
      <c r="Z74" s="1">
        <v>6.8</v>
      </c>
      <c r="AA74" s="1">
        <v>1.8</v>
      </c>
      <c r="AB74" s="1">
        <v>10.4</v>
      </c>
      <c r="AC74" s="1">
        <v>5.8</v>
      </c>
      <c r="AD74" s="1">
        <v>13.2</v>
      </c>
      <c r="AE74" s="1">
        <v>9.4</v>
      </c>
      <c r="AF74" s="1">
        <v>8.6</v>
      </c>
      <c r="AG74" s="1">
        <v>5.7</v>
      </c>
      <c r="AH74" s="1">
        <v>8.1</v>
      </c>
      <c r="AI74" s="1">
        <v>9</v>
      </c>
      <c r="AJ74" s="1">
        <v>10.4</v>
      </c>
      <c r="AK74" s="1">
        <v>10</v>
      </c>
      <c r="AL74" s="1">
        <v>6.8</v>
      </c>
      <c r="AM74" s="1">
        <v>3.7</v>
      </c>
      <c r="AN74" s="1">
        <v>3</v>
      </c>
      <c r="AO74" s="1">
        <v>0.7</v>
      </c>
      <c r="AP74" s="1">
        <v>3.7</v>
      </c>
      <c r="AQ74" s="1">
        <v>5</v>
      </c>
      <c r="AR74" s="1">
        <v>4.2</v>
      </c>
      <c r="AS74" s="1">
        <v>3.9</v>
      </c>
      <c r="AT74" s="1">
        <v>3.4</v>
      </c>
      <c r="AU74" s="1">
        <v>3.2</v>
      </c>
      <c r="AV74" s="1">
        <v>2.7</v>
      </c>
      <c r="AW74" s="1">
        <v>2.6</v>
      </c>
      <c r="AX74" s="1">
        <v>3.7</v>
      </c>
      <c r="AY74" s="1">
        <v>1.4</v>
      </c>
      <c r="AZ74" s="1">
        <v>-1.6</v>
      </c>
      <c r="BA74" s="1">
        <v>-0.8</v>
      </c>
      <c r="BB74" s="1">
        <v>2.2999999999999998</v>
      </c>
      <c r="BC74" s="1">
        <v>3.5</v>
      </c>
      <c r="BD74" s="1">
        <v>1</v>
      </c>
      <c r="BE74" s="1">
        <v>-1</v>
      </c>
      <c r="BF74" s="1">
        <v>-0.7</v>
      </c>
      <c r="BG74" s="1">
        <v>-1.1000000000000001</v>
      </c>
      <c r="BH74" s="1">
        <v>0.4</v>
      </c>
      <c r="BI74" s="1">
        <v>1.6</v>
      </c>
      <c r="BJ74" s="1">
        <v>1</v>
      </c>
      <c r="BK74" s="1">
        <v>1.1000000000000001</v>
      </c>
      <c r="BL74" s="1">
        <v>-0.6</v>
      </c>
      <c r="BM74" s="1">
        <v>-0.6</v>
      </c>
      <c r="BN74" s="1">
        <v>0.4</v>
      </c>
      <c r="BO74" s="1">
        <v>0.2</v>
      </c>
      <c r="BP74" s="1">
        <v>0.7</v>
      </c>
      <c r="BQ74" s="1">
        <v>-0.1</v>
      </c>
      <c r="BR74" s="91" t="s">
        <v>1219</v>
      </c>
      <c r="BS74" s="40"/>
      <c r="BT74" s="40"/>
    </row>
    <row r="75" spans="1:72" ht="12.75" customHeight="1" x14ac:dyDescent="0.25">
      <c r="A75" s="7" t="s">
        <v>152</v>
      </c>
      <c r="B75" s="7" t="s">
        <v>141</v>
      </c>
      <c r="C75" s="1" t="s">
        <v>281</v>
      </c>
      <c r="D75" s="1" t="s">
        <v>281</v>
      </c>
      <c r="E75" s="1" t="s">
        <v>281</v>
      </c>
      <c r="F75" s="1" t="s">
        <v>281</v>
      </c>
      <c r="G75" s="1" t="s">
        <v>281</v>
      </c>
      <c r="H75" s="1" t="s">
        <v>281</v>
      </c>
      <c r="I75" s="1" t="s">
        <v>281</v>
      </c>
      <c r="J75" s="1" t="s">
        <v>281</v>
      </c>
      <c r="K75" s="1" t="s">
        <v>281</v>
      </c>
      <c r="L75" s="1" t="s">
        <v>281</v>
      </c>
      <c r="M75" s="1" t="s">
        <v>281</v>
      </c>
      <c r="N75" s="1" t="s">
        <v>281</v>
      </c>
      <c r="O75" s="1" t="s">
        <v>281</v>
      </c>
      <c r="P75" s="1" t="s">
        <v>281</v>
      </c>
      <c r="Q75" s="1" t="s">
        <v>281</v>
      </c>
      <c r="R75" s="1" t="s">
        <v>281</v>
      </c>
      <c r="S75" s="1">
        <v>1.7</v>
      </c>
      <c r="T75" s="1">
        <v>1.2</v>
      </c>
      <c r="U75" s="1">
        <v>1.8</v>
      </c>
      <c r="V75" s="1">
        <v>2.2000000000000002</v>
      </c>
      <c r="W75" s="1">
        <v>2.6</v>
      </c>
      <c r="X75" s="1">
        <v>3.9</v>
      </c>
      <c r="Y75" s="1">
        <v>4.4000000000000004</v>
      </c>
      <c r="Z75" s="1">
        <v>4.3</v>
      </c>
      <c r="AA75" s="1">
        <v>2.9</v>
      </c>
      <c r="AB75" s="1">
        <v>6.2</v>
      </c>
      <c r="AC75" s="1">
        <v>8.5</v>
      </c>
      <c r="AD75" s="1">
        <v>10.7</v>
      </c>
      <c r="AE75" s="1">
        <v>6.7</v>
      </c>
      <c r="AF75" s="1">
        <v>6.3</v>
      </c>
      <c r="AG75" s="1">
        <v>5.8</v>
      </c>
      <c r="AH75" s="1">
        <v>7.7</v>
      </c>
      <c r="AI75" s="1">
        <v>9.5</v>
      </c>
      <c r="AJ75" s="1">
        <v>9.3000000000000007</v>
      </c>
      <c r="AK75" s="1">
        <v>8.5</v>
      </c>
      <c r="AL75" s="1">
        <v>5.9</v>
      </c>
      <c r="AM75" s="1">
        <v>4.5999999999999996</v>
      </c>
      <c r="AN75" s="1">
        <v>3.5</v>
      </c>
      <c r="AO75" s="1">
        <v>2.7</v>
      </c>
      <c r="AP75" s="1">
        <v>4.3</v>
      </c>
      <c r="AQ75" s="1">
        <v>4.3</v>
      </c>
      <c r="AR75" s="1">
        <v>3.2</v>
      </c>
      <c r="AS75" s="1">
        <v>3.6</v>
      </c>
      <c r="AT75" s="1">
        <v>3.7</v>
      </c>
      <c r="AU75" s="1">
        <v>3.1</v>
      </c>
      <c r="AV75" s="1">
        <v>2.4</v>
      </c>
      <c r="AW75" s="1">
        <v>2.6</v>
      </c>
      <c r="AX75" s="1">
        <v>3.5</v>
      </c>
      <c r="AY75" s="1">
        <v>2.5</v>
      </c>
      <c r="AZ75" s="1">
        <v>4.2</v>
      </c>
      <c r="BA75" s="1">
        <v>2.8</v>
      </c>
      <c r="BB75" s="1">
        <v>3.8</v>
      </c>
      <c r="BC75" s="1">
        <v>4</v>
      </c>
      <c r="BD75" s="1">
        <v>1.5</v>
      </c>
      <c r="BE75" s="1">
        <v>0.9</v>
      </c>
      <c r="BF75" s="1">
        <v>2.2999999999999998</v>
      </c>
      <c r="BG75" s="1">
        <v>2.6</v>
      </c>
      <c r="BH75" s="1">
        <v>3.2</v>
      </c>
      <c r="BI75" s="1">
        <v>3.7</v>
      </c>
      <c r="BJ75" s="1">
        <v>3.3</v>
      </c>
      <c r="BK75" s="1">
        <v>1.7</v>
      </c>
      <c r="BL75" s="1">
        <v>0.6</v>
      </c>
      <c r="BM75" s="1">
        <v>1.2</v>
      </c>
      <c r="BN75" s="1">
        <v>1.4</v>
      </c>
      <c r="BO75" s="1">
        <v>1.4</v>
      </c>
      <c r="BP75" s="1">
        <v>1.3</v>
      </c>
      <c r="BQ75" s="1">
        <v>1.4</v>
      </c>
      <c r="BR75" s="47" t="s">
        <v>565</v>
      </c>
      <c r="BS75" s="40"/>
      <c r="BT75" s="40"/>
    </row>
    <row r="76" spans="1:72" ht="12.75" customHeight="1" x14ac:dyDescent="0.25">
      <c r="A76" s="7" t="s">
        <v>154</v>
      </c>
      <c r="B76" s="8" t="s">
        <v>143</v>
      </c>
      <c r="C76" s="1">
        <v>5.0999999999999996</v>
      </c>
      <c r="D76" s="1">
        <v>2.9</v>
      </c>
      <c r="E76" s="1">
        <v>2.9</v>
      </c>
      <c r="F76" s="1">
        <v>6.7</v>
      </c>
      <c r="G76" s="1">
        <v>4.4000000000000004</v>
      </c>
      <c r="H76" s="1">
        <v>4.2</v>
      </c>
      <c r="I76" s="1">
        <v>3.9</v>
      </c>
      <c r="J76" s="1">
        <v>3.5</v>
      </c>
      <c r="K76" s="1">
        <v>4.7</v>
      </c>
      <c r="L76" s="1">
        <v>3.8</v>
      </c>
      <c r="M76" s="1">
        <v>2.2000000000000002</v>
      </c>
      <c r="N76" s="1">
        <v>3.6</v>
      </c>
      <c r="O76" s="1">
        <v>2.4</v>
      </c>
      <c r="P76" s="1">
        <v>0.8</v>
      </c>
      <c r="Q76" s="1">
        <v>1.2</v>
      </c>
      <c r="R76" s="1">
        <v>-1.1000000000000001</v>
      </c>
      <c r="S76" s="1">
        <v>1.9</v>
      </c>
      <c r="T76" s="1">
        <v>0.6</v>
      </c>
      <c r="U76" s="1">
        <v>1.9</v>
      </c>
      <c r="V76" s="1">
        <v>3.8</v>
      </c>
      <c r="W76" s="1">
        <v>3.6</v>
      </c>
      <c r="X76" s="1">
        <v>3.4</v>
      </c>
      <c r="Y76" s="1">
        <v>4.2</v>
      </c>
      <c r="Z76" s="1">
        <v>3.6</v>
      </c>
      <c r="AA76" s="1">
        <v>1.8</v>
      </c>
      <c r="AB76" s="1">
        <v>2.5</v>
      </c>
      <c r="AC76" s="1">
        <v>14.4</v>
      </c>
      <c r="AD76" s="1">
        <v>12</v>
      </c>
      <c r="AE76" s="1">
        <v>4.7</v>
      </c>
      <c r="AF76" s="1">
        <v>5.5</v>
      </c>
      <c r="AG76" s="1">
        <v>7.4</v>
      </c>
      <c r="AH76" s="1">
        <v>8.3000000000000007</v>
      </c>
      <c r="AI76" s="1">
        <v>11.6</v>
      </c>
      <c r="AJ76" s="1">
        <v>13.3</v>
      </c>
      <c r="AK76" s="1">
        <v>3.9</v>
      </c>
      <c r="AL76" s="1">
        <v>3.4</v>
      </c>
      <c r="AM76" s="1">
        <v>2.7</v>
      </c>
      <c r="AN76" s="1">
        <v>2.8</v>
      </c>
      <c r="AO76" s="1">
        <v>1.5</v>
      </c>
      <c r="AP76" s="1">
        <v>1.4</v>
      </c>
      <c r="AQ76" s="1">
        <v>4.8</v>
      </c>
      <c r="AR76" s="1">
        <v>-1.7</v>
      </c>
      <c r="AS76" s="1">
        <v>1</v>
      </c>
      <c r="AT76" s="1">
        <v>7.9</v>
      </c>
      <c r="AU76" s="1">
        <v>8.3000000000000007</v>
      </c>
      <c r="AV76" s="1">
        <v>6.5</v>
      </c>
      <c r="AW76" s="1">
        <v>2.2999999999999998</v>
      </c>
      <c r="AX76" s="1">
        <v>4.2</v>
      </c>
      <c r="AY76" s="1">
        <v>4</v>
      </c>
      <c r="AZ76" s="1">
        <v>1</v>
      </c>
      <c r="BA76" s="1">
        <v>5.6</v>
      </c>
      <c r="BB76" s="1">
        <v>4.7</v>
      </c>
      <c r="BC76" s="1">
        <v>6.9</v>
      </c>
      <c r="BD76" s="1">
        <v>-1.3</v>
      </c>
      <c r="BE76" s="1">
        <v>1.3</v>
      </c>
      <c r="BF76" s="1">
        <v>2.2999999999999998</v>
      </c>
      <c r="BG76" s="1">
        <v>10.9</v>
      </c>
      <c r="BH76" s="1">
        <v>4.4000000000000004</v>
      </c>
      <c r="BI76" s="1">
        <v>6</v>
      </c>
      <c r="BJ76" s="1">
        <v>7.8</v>
      </c>
      <c r="BK76" s="1">
        <v>1.8</v>
      </c>
      <c r="BL76" s="1">
        <v>1.4</v>
      </c>
      <c r="BM76" s="1">
        <v>1.1000000000000001</v>
      </c>
      <c r="BN76" s="1">
        <v>0.9</v>
      </c>
      <c r="BO76" s="1">
        <v>0.8</v>
      </c>
      <c r="BP76" s="1">
        <v>1</v>
      </c>
      <c r="BQ76" s="1">
        <v>-0.5</v>
      </c>
      <c r="BR76" s="47">
        <v>0.9</v>
      </c>
      <c r="BS76" s="40"/>
      <c r="BT76" s="40"/>
    </row>
    <row r="77" spans="1:72" ht="12.75" customHeight="1" x14ac:dyDescent="0.25">
      <c r="A77" s="7" t="s">
        <v>156</v>
      </c>
      <c r="B77" s="8" t="s">
        <v>145</v>
      </c>
      <c r="C77" s="1">
        <v>6.1</v>
      </c>
      <c r="D77" s="1">
        <v>-3.5</v>
      </c>
      <c r="E77" s="1">
        <v>0.8</v>
      </c>
      <c r="F77" s="1">
        <v>4.5999999999999996</v>
      </c>
      <c r="G77" s="1">
        <v>-2.2999999999999998</v>
      </c>
      <c r="H77" s="1">
        <v>-0.2</v>
      </c>
      <c r="I77" s="1">
        <v>-0.9</v>
      </c>
      <c r="J77" s="1">
        <v>-0.8</v>
      </c>
      <c r="K77" s="1">
        <v>2.2000000000000002</v>
      </c>
      <c r="L77" s="1">
        <v>-0.8</v>
      </c>
      <c r="M77" s="1">
        <v>-0.6</v>
      </c>
      <c r="N77" s="1">
        <v>1.4</v>
      </c>
      <c r="O77" s="1">
        <v>-0.9</v>
      </c>
      <c r="P77" s="1">
        <v>-0.3</v>
      </c>
      <c r="Q77" s="1">
        <v>0.7</v>
      </c>
      <c r="R77" s="1">
        <v>-0.3</v>
      </c>
      <c r="S77" s="1">
        <v>2</v>
      </c>
      <c r="T77" s="1">
        <v>2.6</v>
      </c>
      <c r="U77" s="1">
        <v>2</v>
      </c>
      <c r="V77" s="1">
        <v>4.0999999999999996</v>
      </c>
      <c r="W77" s="1">
        <v>1.8</v>
      </c>
      <c r="X77" s="1">
        <v>4.8</v>
      </c>
      <c r="Y77" s="1">
        <v>6.2</v>
      </c>
      <c r="Z77" s="1">
        <v>7.3</v>
      </c>
      <c r="AA77" s="1">
        <v>2.9</v>
      </c>
      <c r="AB77" s="1">
        <v>6.8</v>
      </c>
      <c r="AC77" s="1">
        <v>4.3</v>
      </c>
      <c r="AD77" s="1">
        <v>11.4</v>
      </c>
      <c r="AE77" s="1">
        <v>8.3000000000000007</v>
      </c>
      <c r="AF77" s="1">
        <v>9.8000000000000007</v>
      </c>
      <c r="AG77" s="1">
        <v>6.5</v>
      </c>
      <c r="AH77" s="1">
        <v>8.3000000000000007</v>
      </c>
      <c r="AI77" s="1">
        <v>9.1999999999999993</v>
      </c>
      <c r="AJ77" s="1">
        <v>10.4</v>
      </c>
      <c r="AK77" s="1">
        <v>8.1999999999999993</v>
      </c>
      <c r="AL77" s="1">
        <v>4.9000000000000004</v>
      </c>
      <c r="AM77" s="1">
        <v>4.0999999999999996</v>
      </c>
      <c r="AN77" s="1">
        <v>3.7</v>
      </c>
      <c r="AO77" s="1">
        <v>2.7</v>
      </c>
      <c r="AP77" s="1">
        <v>2.5</v>
      </c>
      <c r="AQ77" s="1">
        <v>5.2</v>
      </c>
      <c r="AR77" s="1">
        <v>3.8</v>
      </c>
      <c r="AS77" s="1">
        <v>4.9000000000000004</v>
      </c>
      <c r="AT77" s="1">
        <v>3.5</v>
      </c>
      <c r="AU77" s="1">
        <v>4.2</v>
      </c>
      <c r="AV77" s="1">
        <v>2.5</v>
      </c>
      <c r="AW77" s="1">
        <v>3.1</v>
      </c>
      <c r="AX77" s="1">
        <v>2.7</v>
      </c>
      <c r="AY77" s="1">
        <v>2.6</v>
      </c>
      <c r="AZ77" s="1">
        <v>2.4</v>
      </c>
      <c r="BA77" s="1">
        <v>2.4</v>
      </c>
      <c r="BB77" s="1">
        <v>2.9</v>
      </c>
      <c r="BC77" s="1">
        <v>4</v>
      </c>
      <c r="BD77" s="1">
        <v>2</v>
      </c>
      <c r="BE77" s="1">
        <v>1.3</v>
      </c>
      <c r="BF77" s="1">
        <v>0.4</v>
      </c>
      <c r="BG77" s="1">
        <v>3</v>
      </c>
      <c r="BH77" s="1">
        <v>1.7</v>
      </c>
      <c r="BI77" s="1">
        <v>3</v>
      </c>
      <c r="BJ77" s="1">
        <v>2.8</v>
      </c>
      <c r="BK77" s="1">
        <v>2.2999999999999998</v>
      </c>
      <c r="BL77" s="1">
        <v>0.2</v>
      </c>
      <c r="BM77" s="1">
        <v>0.2</v>
      </c>
      <c r="BN77" s="1">
        <v>1.2</v>
      </c>
      <c r="BO77" s="1">
        <v>1.1000000000000001</v>
      </c>
      <c r="BP77" s="1">
        <v>1.5</v>
      </c>
      <c r="BQ77" s="1">
        <v>1.7</v>
      </c>
      <c r="BR77" s="47">
        <v>1.5</v>
      </c>
      <c r="BS77" s="40"/>
      <c r="BT77" s="40"/>
    </row>
    <row r="78" spans="1:72" ht="12.75" customHeight="1" x14ac:dyDescent="0.25">
      <c r="A78" s="7" t="s">
        <v>158</v>
      </c>
      <c r="B78" s="7" t="s">
        <v>147</v>
      </c>
      <c r="C78" s="1" t="s">
        <v>281</v>
      </c>
      <c r="D78" s="1" t="s">
        <v>281</v>
      </c>
      <c r="E78" s="1" t="s">
        <v>281</v>
      </c>
      <c r="F78" s="1" t="s">
        <v>281</v>
      </c>
      <c r="G78" s="1" t="s">
        <v>281</v>
      </c>
      <c r="H78" s="1" t="s">
        <v>281</v>
      </c>
      <c r="I78" s="1" t="s">
        <v>281</v>
      </c>
      <c r="J78" s="1" t="s">
        <v>281</v>
      </c>
      <c r="K78" s="1" t="s">
        <v>281</v>
      </c>
      <c r="L78" s="1" t="s">
        <v>281</v>
      </c>
      <c r="M78" s="1" t="s">
        <v>281</v>
      </c>
      <c r="N78" s="1" t="s">
        <v>281</v>
      </c>
      <c r="O78" s="1" t="s">
        <v>281</v>
      </c>
      <c r="P78" s="1" t="s">
        <v>281</v>
      </c>
      <c r="Q78" s="1" t="s">
        <v>281</v>
      </c>
      <c r="R78" s="1" t="s">
        <v>281</v>
      </c>
      <c r="S78" s="1">
        <v>2</v>
      </c>
      <c r="T78" s="1">
        <v>2.1</v>
      </c>
      <c r="U78" s="1">
        <v>1.5</v>
      </c>
      <c r="V78" s="1">
        <v>4.7</v>
      </c>
      <c r="W78" s="1">
        <v>0.7</v>
      </c>
      <c r="X78" s="1">
        <v>4.3</v>
      </c>
      <c r="Y78" s="1">
        <v>6.2</v>
      </c>
      <c r="Z78" s="1">
        <v>6.4</v>
      </c>
      <c r="AA78" s="1">
        <v>1.8</v>
      </c>
      <c r="AB78" s="1">
        <v>7.9</v>
      </c>
      <c r="AC78" s="1">
        <v>4.5999999999999996</v>
      </c>
      <c r="AD78" s="1">
        <v>13.1</v>
      </c>
      <c r="AE78" s="1">
        <v>10.4</v>
      </c>
      <c r="AF78" s="1">
        <v>9.1</v>
      </c>
      <c r="AG78" s="1">
        <v>5.6</v>
      </c>
      <c r="AH78" s="1">
        <v>8</v>
      </c>
      <c r="AI78" s="1">
        <v>8.6999999999999993</v>
      </c>
      <c r="AJ78" s="1">
        <v>9.9</v>
      </c>
      <c r="AK78" s="1">
        <v>9.6999999999999993</v>
      </c>
      <c r="AL78" s="1">
        <v>6.7</v>
      </c>
      <c r="AM78" s="1">
        <v>4.8</v>
      </c>
      <c r="AN78" s="1">
        <v>3.8</v>
      </c>
      <c r="AO78" s="1">
        <v>3</v>
      </c>
      <c r="AP78" s="1">
        <v>2.6</v>
      </c>
      <c r="AQ78" s="1">
        <v>5.3</v>
      </c>
      <c r="AR78" s="1">
        <v>3.7</v>
      </c>
      <c r="AS78" s="1">
        <v>4.9000000000000004</v>
      </c>
      <c r="AT78" s="1">
        <v>3.7</v>
      </c>
      <c r="AU78" s="1">
        <v>4.4000000000000004</v>
      </c>
      <c r="AV78" s="1">
        <v>2.2999999999999998</v>
      </c>
      <c r="AW78" s="1">
        <v>3.1</v>
      </c>
      <c r="AX78" s="1">
        <v>2.8</v>
      </c>
      <c r="AY78" s="1">
        <v>2.7</v>
      </c>
      <c r="AZ78" s="1">
        <v>2.4</v>
      </c>
      <c r="BA78" s="1">
        <v>2.8</v>
      </c>
      <c r="BB78" s="1">
        <v>2.9</v>
      </c>
      <c r="BC78" s="1">
        <v>3.9</v>
      </c>
      <c r="BD78" s="1">
        <v>1.8</v>
      </c>
      <c r="BE78" s="1">
        <v>1.2</v>
      </c>
      <c r="BF78" s="1">
        <v>0.1</v>
      </c>
      <c r="BG78" s="1">
        <v>3.1</v>
      </c>
      <c r="BH78" s="1">
        <v>1.7</v>
      </c>
      <c r="BI78" s="1">
        <v>3</v>
      </c>
      <c r="BJ78" s="1">
        <v>2.7</v>
      </c>
      <c r="BK78" s="1">
        <v>2</v>
      </c>
      <c r="BL78" s="1">
        <v>0.2</v>
      </c>
      <c r="BM78" s="1">
        <v>-0.2</v>
      </c>
      <c r="BN78" s="1">
        <v>0.9</v>
      </c>
      <c r="BO78" s="1">
        <v>1.1000000000000001</v>
      </c>
      <c r="BP78" s="1">
        <v>1.5</v>
      </c>
      <c r="BQ78" s="1">
        <v>1.7</v>
      </c>
      <c r="BR78" s="47" t="s">
        <v>463</v>
      </c>
      <c r="BS78" s="40"/>
      <c r="BT78" s="40"/>
    </row>
    <row r="79" spans="1:72" ht="12.75" customHeight="1" x14ac:dyDescent="0.25">
      <c r="A79" s="7" t="s">
        <v>159</v>
      </c>
      <c r="B79" s="7" t="s">
        <v>149</v>
      </c>
      <c r="C79" s="1" t="s">
        <v>281</v>
      </c>
      <c r="D79" s="1" t="s">
        <v>281</v>
      </c>
      <c r="E79" s="1" t="s">
        <v>281</v>
      </c>
      <c r="F79" s="1" t="s">
        <v>281</v>
      </c>
      <c r="G79" s="1" t="s">
        <v>281</v>
      </c>
      <c r="H79" s="1" t="s">
        <v>281</v>
      </c>
      <c r="I79" s="1" t="s">
        <v>281</v>
      </c>
      <c r="J79" s="1" t="s">
        <v>281</v>
      </c>
      <c r="K79" s="1" t="s">
        <v>281</v>
      </c>
      <c r="L79" s="1" t="s">
        <v>281</v>
      </c>
      <c r="M79" s="1" t="s">
        <v>281</v>
      </c>
      <c r="N79" s="1" t="s">
        <v>281</v>
      </c>
      <c r="O79" s="1" t="s">
        <v>281</v>
      </c>
      <c r="P79" s="1" t="s">
        <v>281</v>
      </c>
      <c r="Q79" s="1" t="s">
        <v>281</v>
      </c>
      <c r="R79" s="1" t="s">
        <v>281</v>
      </c>
      <c r="S79" s="1">
        <v>1.9</v>
      </c>
      <c r="T79" s="1">
        <v>3.8</v>
      </c>
      <c r="U79" s="1">
        <v>3.1</v>
      </c>
      <c r="V79" s="1">
        <v>2.6</v>
      </c>
      <c r="W79" s="1">
        <v>5.0999999999999996</v>
      </c>
      <c r="X79" s="1">
        <v>6.2</v>
      </c>
      <c r="Y79" s="1">
        <v>6.2</v>
      </c>
      <c r="Z79" s="1">
        <v>9.8000000000000007</v>
      </c>
      <c r="AA79" s="1">
        <v>5.9</v>
      </c>
      <c r="AB79" s="1">
        <v>3.6</v>
      </c>
      <c r="AC79" s="1">
        <v>3.6</v>
      </c>
      <c r="AD79" s="1">
        <v>6.1</v>
      </c>
      <c r="AE79" s="1">
        <v>1.9</v>
      </c>
      <c r="AF79" s="1">
        <v>12</v>
      </c>
      <c r="AG79" s="1">
        <v>10</v>
      </c>
      <c r="AH79" s="1">
        <v>9.5</v>
      </c>
      <c r="AI79" s="1">
        <v>11.3</v>
      </c>
      <c r="AJ79" s="1">
        <v>12.6</v>
      </c>
      <c r="AK79" s="1">
        <v>1.2</v>
      </c>
      <c r="AL79" s="1">
        <v>-3.6</v>
      </c>
      <c r="AM79" s="1">
        <v>0.9</v>
      </c>
      <c r="AN79" s="1">
        <v>2.9</v>
      </c>
      <c r="AO79" s="1">
        <v>1.4</v>
      </c>
      <c r="AP79" s="1">
        <v>2.1</v>
      </c>
      <c r="AQ79" s="1">
        <v>4.8</v>
      </c>
      <c r="AR79" s="1">
        <v>4.5</v>
      </c>
      <c r="AS79" s="1">
        <v>5.3</v>
      </c>
      <c r="AT79" s="1">
        <v>2.4</v>
      </c>
      <c r="AU79" s="1">
        <v>2.9</v>
      </c>
      <c r="AV79" s="1">
        <v>3.3</v>
      </c>
      <c r="AW79" s="1">
        <v>2.8</v>
      </c>
      <c r="AX79" s="1">
        <v>2.4</v>
      </c>
      <c r="AY79" s="1">
        <v>2.4</v>
      </c>
      <c r="AZ79" s="1">
        <v>2.4</v>
      </c>
      <c r="BA79" s="1">
        <v>-0.1</v>
      </c>
      <c r="BB79" s="1">
        <v>3</v>
      </c>
      <c r="BC79" s="1">
        <v>5.2</v>
      </c>
      <c r="BD79" s="1">
        <v>3.9</v>
      </c>
      <c r="BE79" s="1">
        <v>2.6</v>
      </c>
      <c r="BF79" s="1">
        <v>3.1</v>
      </c>
      <c r="BG79" s="1">
        <v>2.5</v>
      </c>
      <c r="BH79" s="1">
        <v>1.8</v>
      </c>
      <c r="BI79" s="1">
        <v>2.8</v>
      </c>
      <c r="BJ79" s="1">
        <v>3.4</v>
      </c>
      <c r="BK79" s="1">
        <v>4.5999999999999996</v>
      </c>
      <c r="BL79" s="1">
        <v>0.3</v>
      </c>
      <c r="BM79" s="1">
        <v>2.7</v>
      </c>
      <c r="BN79" s="1">
        <v>2.7</v>
      </c>
      <c r="BO79" s="1">
        <v>1.3</v>
      </c>
      <c r="BP79" s="1">
        <v>1.7</v>
      </c>
      <c r="BQ79" s="1">
        <v>2.4</v>
      </c>
      <c r="BR79" s="47" t="s">
        <v>570</v>
      </c>
      <c r="BS79" s="40"/>
      <c r="BT79" s="40"/>
    </row>
    <row r="80" spans="1:72" ht="12.75" customHeight="1" x14ac:dyDescent="0.25">
      <c r="A80" s="7" t="s">
        <v>161</v>
      </c>
      <c r="B80" s="8" t="s">
        <v>151</v>
      </c>
      <c r="C80" s="1">
        <v>2.9</v>
      </c>
      <c r="D80" s="1">
        <v>1.3</v>
      </c>
      <c r="E80" s="1">
        <v>-0.9</v>
      </c>
      <c r="F80" s="1">
        <v>4.2</v>
      </c>
      <c r="G80" s="1">
        <v>-1.3</v>
      </c>
      <c r="H80" s="1">
        <v>-1.5</v>
      </c>
      <c r="I80" s="1">
        <v>0.2</v>
      </c>
      <c r="J80" s="1">
        <v>-0.2</v>
      </c>
      <c r="K80" s="1">
        <v>-0.1</v>
      </c>
      <c r="L80" s="1">
        <v>0.8</v>
      </c>
      <c r="M80" s="1">
        <v>-0.5</v>
      </c>
      <c r="N80" s="1">
        <v>-0.1</v>
      </c>
      <c r="O80" s="1">
        <v>-0.8</v>
      </c>
      <c r="P80" s="1">
        <v>-0.9</v>
      </c>
      <c r="Q80" s="1">
        <v>0.5</v>
      </c>
      <c r="R80" s="1">
        <v>0.7</v>
      </c>
      <c r="S80" s="1">
        <v>2.9</v>
      </c>
      <c r="T80" s="1">
        <v>3.3</v>
      </c>
      <c r="U80" s="1">
        <v>4.0999999999999996</v>
      </c>
      <c r="V80" s="1">
        <v>5.9</v>
      </c>
      <c r="W80" s="1">
        <v>5.2</v>
      </c>
      <c r="X80" s="1">
        <v>5.7</v>
      </c>
      <c r="Y80" s="1">
        <v>6.7</v>
      </c>
      <c r="Z80" s="1">
        <v>5.8</v>
      </c>
      <c r="AA80" s="1">
        <v>5.2</v>
      </c>
      <c r="AB80" s="1">
        <v>5.3</v>
      </c>
      <c r="AC80" s="1">
        <v>10.199999999999999</v>
      </c>
      <c r="AD80" s="1">
        <v>10.7</v>
      </c>
      <c r="AE80" s="1">
        <v>8.8000000000000007</v>
      </c>
      <c r="AF80" s="1">
        <v>8</v>
      </c>
      <c r="AG80" s="1">
        <v>7.7</v>
      </c>
      <c r="AH80" s="1">
        <v>9.4</v>
      </c>
      <c r="AI80" s="1">
        <v>11.5</v>
      </c>
      <c r="AJ80" s="1">
        <v>10.9</v>
      </c>
      <c r="AK80" s="1">
        <v>8.5</v>
      </c>
      <c r="AL80" s="1">
        <v>6.5</v>
      </c>
      <c r="AM80" s="1">
        <v>5.9</v>
      </c>
      <c r="AN80" s="1">
        <v>5</v>
      </c>
      <c r="AO80" s="1">
        <v>4.5999999999999996</v>
      </c>
      <c r="AP80" s="1">
        <v>5.3</v>
      </c>
      <c r="AQ80" s="1">
        <v>6.3</v>
      </c>
      <c r="AR80" s="1">
        <v>6.4</v>
      </c>
      <c r="AS80" s="1">
        <v>6.2</v>
      </c>
      <c r="AT80" s="1">
        <v>5.7</v>
      </c>
      <c r="AU80" s="1">
        <v>4.8</v>
      </c>
      <c r="AV80" s="1">
        <v>4</v>
      </c>
      <c r="AW80" s="1">
        <v>3.6</v>
      </c>
      <c r="AX80" s="1">
        <v>3.2</v>
      </c>
      <c r="AY80" s="1">
        <v>2.2999999999999998</v>
      </c>
      <c r="AZ80" s="1">
        <v>2.4</v>
      </c>
      <c r="BA80" s="1">
        <v>2.7</v>
      </c>
      <c r="BB80" s="1">
        <v>2.6</v>
      </c>
      <c r="BC80" s="1">
        <v>3.3</v>
      </c>
      <c r="BD80" s="1">
        <v>3.7</v>
      </c>
      <c r="BE80" s="1">
        <v>2.5</v>
      </c>
      <c r="BF80" s="1">
        <v>3</v>
      </c>
      <c r="BG80" s="1">
        <v>3.1</v>
      </c>
      <c r="BH80" s="1">
        <v>3.2</v>
      </c>
      <c r="BI80" s="1">
        <v>2.8</v>
      </c>
      <c r="BJ80" s="1">
        <v>3.4</v>
      </c>
      <c r="BK80" s="1">
        <v>2.7</v>
      </c>
      <c r="BL80" s="1">
        <v>2.1</v>
      </c>
      <c r="BM80" s="1">
        <v>2.1</v>
      </c>
      <c r="BN80" s="1">
        <v>1.9</v>
      </c>
      <c r="BO80" s="1">
        <v>1.7</v>
      </c>
      <c r="BP80" s="1">
        <v>1.6</v>
      </c>
      <c r="BQ80" s="1">
        <v>1.6</v>
      </c>
      <c r="BR80" s="47">
        <v>1.3</v>
      </c>
      <c r="BS80" s="40"/>
      <c r="BT80" s="40"/>
    </row>
    <row r="81" spans="1:72" ht="12.75" customHeight="1" x14ac:dyDescent="0.25">
      <c r="A81" s="7" t="s">
        <v>163</v>
      </c>
      <c r="B81" s="8" t="s">
        <v>153</v>
      </c>
      <c r="C81" s="1">
        <v>3.2</v>
      </c>
      <c r="D81" s="1">
        <v>1</v>
      </c>
      <c r="E81" s="1">
        <v>-0.6</v>
      </c>
      <c r="F81" s="1">
        <v>4.3</v>
      </c>
      <c r="G81" s="1">
        <v>-0.9</v>
      </c>
      <c r="H81" s="1">
        <v>-1.2</v>
      </c>
      <c r="I81" s="1">
        <v>0.3</v>
      </c>
      <c r="J81" s="1">
        <v>0</v>
      </c>
      <c r="K81" s="1">
        <v>0.2</v>
      </c>
      <c r="L81" s="1">
        <v>1</v>
      </c>
      <c r="M81" s="1">
        <v>-0.3</v>
      </c>
      <c r="N81" s="1">
        <v>0.2</v>
      </c>
      <c r="O81" s="1">
        <v>-0.5</v>
      </c>
      <c r="P81" s="1">
        <v>-0.7</v>
      </c>
      <c r="Q81" s="1">
        <v>0.4</v>
      </c>
      <c r="R81" s="1">
        <v>0.6</v>
      </c>
      <c r="S81" s="1">
        <v>2.5</v>
      </c>
      <c r="T81" s="1">
        <v>2.8</v>
      </c>
      <c r="U81" s="1">
        <v>3.3</v>
      </c>
      <c r="V81" s="1">
        <v>3.5</v>
      </c>
      <c r="W81" s="1">
        <v>3.7</v>
      </c>
      <c r="X81" s="1">
        <v>4.5</v>
      </c>
      <c r="Y81" s="1">
        <v>5.8</v>
      </c>
      <c r="Z81" s="1">
        <v>5.5</v>
      </c>
      <c r="AA81" s="1">
        <v>6.2</v>
      </c>
      <c r="AB81" s="1">
        <v>7.2</v>
      </c>
      <c r="AC81" s="1">
        <v>12.1</v>
      </c>
      <c r="AD81" s="1">
        <v>8.9</v>
      </c>
      <c r="AE81" s="1">
        <v>6.9</v>
      </c>
      <c r="AF81" s="1">
        <v>6.7</v>
      </c>
      <c r="AG81" s="1">
        <v>6.2</v>
      </c>
      <c r="AH81" s="1">
        <v>9.5</v>
      </c>
      <c r="AI81" s="1">
        <v>10.9</v>
      </c>
      <c r="AJ81" s="1">
        <v>9.9</v>
      </c>
      <c r="AK81" s="1">
        <v>6.5</v>
      </c>
      <c r="AL81" s="1">
        <v>5</v>
      </c>
      <c r="AM81" s="1">
        <v>4.7</v>
      </c>
      <c r="AN81" s="1">
        <v>3.7</v>
      </c>
      <c r="AO81" s="1">
        <v>3.1</v>
      </c>
      <c r="AP81" s="1">
        <v>4.0999999999999996</v>
      </c>
      <c r="AQ81" s="1">
        <v>4.8</v>
      </c>
      <c r="AR81" s="1">
        <v>4.5</v>
      </c>
      <c r="AS81" s="1">
        <v>4.5</v>
      </c>
      <c r="AT81" s="1">
        <v>3.9</v>
      </c>
      <c r="AU81" s="1">
        <v>3</v>
      </c>
      <c r="AV81" s="1">
        <v>2.5</v>
      </c>
      <c r="AW81" s="1">
        <v>2.9</v>
      </c>
      <c r="AX81" s="1">
        <v>3.1</v>
      </c>
      <c r="AY81" s="1">
        <v>3</v>
      </c>
      <c r="AZ81" s="1">
        <v>2.8</v>
      </c>
      <c r="BA81" s="1">
        <v>3.1</v>
      </c>
      <c r="BB81" s="1">
        <v>3.5</v>
      </c>
      <c r="BC81" s="1">
        <v>4.0999999999999996</v>
      </c>
      <c r="BD81" s="1">
        <v>3.4</v>
      </c>
      <c r="BE81" s="1">
        <v>2.5</v>
      </c>
      <c r="BF81" s="1">
        <v>4.0999999999999996</v>
      </c>
      <c r="BG81" s="1">
        <v>4.2</v>
      </c>
      <c r="BH81" s="1">
        <v>4.2</v>
      </c>
      <c r="BI81" s="1">
        <v>4</v>
      </c>
      <c r="BJ81" s="1">
        <v>3.5</v>
      </c>
      <c r="BK81" s="1">
        <v>3.6</v>
      </c>
      <c r="BL81" s="1">
        <v>2</v>
      </c>
      <c r="BM81" s="1">
        <v>2.2999999999999998</v>
      </c>
      <c r="BN81" s="1">
        <v>2.8</v>
      </c>
      <c r="BO81" s="1">
        <v>2.7</v>
      </c>
      <c r="BP81" s="1">
        <v>2.6</v>
      </c>
      <c r="BQ81" s="1">
        <v>2.5</v>
      </c>
      <c r="BR81" s="47">
        <v>2.1</v>
      </c>
      <c r="BS81" s="40"/>
      <c r="BT81" s="40"/>
    </row>
    <row r="82" spans="1:72" ht="12.75" customHeight="1" x14ac:dyDescent="0.25">
      <c r="A82" s="10" t="s">
        <v>165</v>
      </c>
      <c r="B82" s="8" t="s">
        <v>155</v>
      </c>
      <c r="C82" s="1">
        <v>2.8</v>
      </c>
      <c r="D82" s="1">
        <v>1.4</v>
      </c>
      <c r="E82" s="1">
        <v>-1</v>
      </c>
      <c r="F82" s="1">
        <v>4.2</v>
      </c>
      <c r="G82" s="1">
        <v>-1.3</v>
      </c>
      <c r="H82" s="1">
        <v>-1.5</v>
      </c>
      <c r="I82" s="1">
        <v>0.2</v>
      </c>
      <c r="J82" s="1">
        <v>-0.2</v>
      </c>
      <c r="K82" s="1">
        <v>-0.2</v>
      </c>
      <c r="L82" s="1">
        <v>0.8</v>
      </c>
      <c r="M82" s="1">
        <v>-0.6</v>
      </c>
      <c r="N82" s="1">
        <v>-0.2</v>
      </c>
      <c r="O82" s="1">
        <v>-0.9</v>
      </c>
      <c r="P82" s="1">
        <v>-0.9</v>
      </c>
      <c r="Q82" s="1">
        <v>0.4</v>
      </c>
      <c r="R82" s="1">
        <v>0.7</v>
      </c>
      <c r="S82" s="1">
        <v>3</v>
      </c>
      <c r="T82" s="1">
        <v>3.4</v>
      </c>
      <c r="U82" s="1">
        <v>4.3</v>
      </c>
      <c r="V82" s="1">
        <v>6.6</v>
      </c>
      <c r="W82" s="1">
        <v>5.6</v>
      </c>
      <c r="X82" s="1">
        <v>6</v>
      </c>
      <c r="Y82" s="1">
        <v>7</v>
      </c>
      <c r="Z82" s="1">
        <v>5.9</v>
      </c>
      <c r="AA82" s="1">
        <v>5</v>
      </c>
      <c r="AB82" s="1">
        <v>4.9000000000000004</v>
      </c>
      <c r="AC82" s="1">
        <v>9.8000000000000007</v>
      </c>
      <c r="AD82" s="1">
        <v>11.1</v>
      </c>
      <c r="AE82" s="1">
        <v>9.1999999999999993</v>
      </c>
      <c r="AF82" s="1">
        <v>8.1999999999999993</v>
      </c>
      <c r="AG82" s="1">
        <v>8</v>
      </c>
      <c r="AH82" s="1">
        <v>9.4</v>
      </c>
      <c r="AI82" s="1">
        <v>11.6</v>
      </c>
      <c r="AJ82" s="1">
        <v>11.1</v>
      </c>
      <c r="AK82" s="1">
        <v>8.8000000000000007</v>
      </c>
      <c r="AL82" s="1">
        <v>6.8</v>
      </c>
      <c r="AM82" s="1">
        <v>6.1</v>
      </c>
      <c r="AN82" s="1">
        <v>5.2</v>
      </c>
      <c r="AO82" s="1">
        <v>4.9000000000000004</v>
      </c>
      <c r="AP82" s="1">
        <v>5.5</v>
      </c>
      <c r="AQ82" s="1">
        <v>6.5</v>
      </c>
      <c r="AR82" s="1">
        <v>6.6</v>
      </c>
      <c r="AS82" s="1">
        <v>6.5</v>
      </c>
      <c r="AT82" s="1">
        <v>5.9</v>
      </c>
      <c r="AU82" s="1">
        <v>5.0999999999999996</v>
      </c>
      <c r="AV82" s="1">
        <v>4.2</v>
      </c>
      <c r="AW82" s="1">
        <v>3.7</v>
      </c>
      <c r="AX82" s="1">
        <v>3.2</v>
      </c>
      <c r="AY82" s="1">
        <v>2.2000000000000002</v>
      </c>
      <c r="AZ82" s="1">
        <v>2.2999999999999998</v>
      </c>
      <c r="BA82" s="1">
        <v>2.7</v>
      </c>
      <c r="BB82" s="1">
        <v>2.5</v>
      </c>
      <c r="BC82" s="1">
        <v>3.1</v>
      </c>
      <c r="BD82" s="1">
        <v>3.8</v>
      </c>
      <c r="BE82" s="1">
        <v>2.5</v>
      </c>
      <c r="BF82" s="1">
        <v>2.8</v>
      </c>
      <c r="BG82" s="1">
        <v>3</v>
      </c>
      <c r="BH82" s="1">
        <v>3.1</v>
      </c>
      <c r="BI82" s="1">
        <v>2.7</v>
      </c>
      <c r="BJ82" s="1">
        <v>3.4</v>
      </c>
      <c r="BK82" s="1">
        <v>2.6</v>
      </c>
      <c r="BL82" s="1">
        <v>2.2000000000000002</v>
      </c>
      <c r="BM82" s="1">
        <v>2</v>
      </c>
      <c r="BN82" s="1">
        <v>1.8</v>
      </c>
      <c r="BO82" s="1">
        <v>1.5</v>
      </c>
      <c r="BP82" s="1">
        <v>1.4</v>
      </c>
      <c r="BQ82" s="1">
        <v>1.4</v>
      </c>
      <c r="BR82" s="47">
        <v>1.1000000000000001</v>
      </c>
      <c r="BS82" s="40"/>
      <c r="BT82" s="40"/>
    </row>
    <row r="83" spans="1:72" ht="12.75" customHeight="1" x14ac:dyDescent="0.25">
      <c r="A83" s="10" t="s">
        <v>167</v>
      </c>
      <c r="B83" s="10" t="s">
        <v>157</v>
      </c>
      <c r="C83" s="1" t="s">
        <v>281</v>
      </c>
      <c r="D83" s="1" t="s">
        <v>281</v>
      </c>
      <c r="E83" s="1" t="s">
        <v>281</v>
      </c>
      <c r="F83" s="1" t="s">
        <v>281</v>
      </c>
      <c r="G83" s="1" t="s">
        <v>281</v>
      </c>
      <c r="H83" s="1" t="s">
        <v>281</v>
      </c>
      <c r="I83" s="1" t="s">
        <v>281</v>
      </c>
      <c r="J83" s="1" t="s">
        <v>281</v>
      </c>
      <c r="K83" s="1" t="s">
        <v>281</v>
      </c>
      <c r="L83" s="1" t="s">
        <v>281</v>
      </c>
      <c r="M83" s="1" t="s">
        <v>281</v>
      </c>
      <c r="N83" s="1" t="s">
        <v>281</v>
      </c>
      <c r="O83" s="1" t="s">
        <v>281</v>
      </c>
      <c r="P83" s="1" t="s">
        <v>281</v>
      </c>
      <c r="Q83" s="1" t="s">
        <v>281</v>
      </c>
      <c r="R83" s="1" t="s">
        <v>281</v>
      </c>
      <c r="S83" s="1">
        <v>2.4</v>
      </c>
      <c r="T83" s="1">
        <v>3.6</v>
      </c>
      <c r="U83" s="1">
        <v>5.0999999999999996</v>
      </c>
      <c r="V83" s="1">
        <v>6.8</v>
      </c>
      <c r="W83" s="1">
        <v>5.6</v>
      </c>
      <c r="X83" s="1">
        <v>6.4</v>
      </c>
      <c r="Y83" s="1">
        <v>7.1</v>
      </c>
      <c r="Z83" s="1">
        <v>6.9</v>
      </c>
      <c r="AA83" s="1">
        <v>3.8</v>
      </c>
      <c r="AB83" s="1">
        <v>3.5</v>
      </c>
      <c r="AC83" s="1">
        <v>8.9</v>
      </c>
      <c r="AD83" s="1">
        <v>11.8</v>
      </c>
      <c r="AE83" s="1">
        <v>10.199999999999999</v>
      </c>
      <c r="AF83" s="1">
        <v>8.8000000000000007</v>
      </c>
      <c r="AG83" s="1">
        <v>7.8</v>
      </c>
      <c r="AH83" s="1">
        <v>8.6999999999999993</v>
      </c>
      <c r="AI83" s="1">
        <v>11</v>
      </c>
      <c r="AJ83" s="1">
        <v>10.3</v>
      </c>
      <c r="AK83" s="1">
        <v>8.4</v>
      </c>
      <c r="AL83" s="1">
        <v>7.3</v>
      </c>
      <c r="AM83" s="1">
        <v>6.6</v>
      </c>
      <c r="AN83" s="1">
        <v>6.2</v>
      </c>
      <c r="AO83" s="1">
        <v>6.4</v>
      </c>
      <c r="AP83" s="1">
        <v>6.1</v>
      </c>
      <c r="AQ83" s="1">
        <v>6.7</v>
      </c>
      <c r="AR83" s="1">
        <v>6.5</v>
      </c>
      <c r="AS83" s="1">
        <v>6.6</v>
      </c>
      <c r="AT83" s="1">
        <v>5.8</v>
      </c>
      <c r="AU83" s="1">
        <v>5.4</v>
      </c>
      <c r="AV83" s="1">
        <v>4.5</v>
      </c>
      <c r="AW83" s="1">
        <v>4.4000000000000004</v>
      </c>
      <c r="AX83" s="1">
        <v>3.2</v>
      </c>
      <c r="AY83" s="1">
        <v>1.6</v>
      </c>
      <c r="AZ83" s="1">
        <v>2.7</v>
      </c>
      <c r="BA83" s="1">
        <v>2.2999999999999998</v>
      </c>
      <c r="BB83" s="1">
        <v>2.2000000000000002</v>
      </c>
      <c r="BC83" s="1">
        <v>2.2999999999999998</v>
      </c>
      <c r="BD83" s="1">
        <v>3.1</v>
      </c>
      <c r="BE83" s="1">
        <v>1.3</v>
      </c>
      <c r="BF83" s="1">
        <v>2.2000000000000002</v>
      </c>
      <c r="BG83" s="1">
        <v>2.5</v>
      </c>
      <c r="BH83" s="1">
        <v>2.7</v>
      </c>
      <c r="BI83" s="1">
        <v>1.9</v>
      </c>
      <c r="BJ83" s="1">
        <v>3.7</v>
      </c>
      <c r="BK83" s="1">
        <v>2.2000000000000002</v>
      </c>
      <c r="BL83" s="1">
        <v>2.2000000000000002</v>
      </c>
      <c r="BM83" s="1">
        <v>2.1</v>
      </c>
      <c r="BN83" s="1">
        <v>1.5</v>
      </c>
      <c r="BO83" s="1">
        <v>1.3</v>
      </c>
      <c r="BP83" s="1">
        <v>0.9</v>
      </c>
      <c r="BQ83" s="1">
        <v>1</v>
      </c>
      <c r="BR83" s="47" t="s">
        <v>571</v>
      </c>
      <c r="BS83" s="40"/>
      <c r="BT83" s="40"/>
    </row>
    <row r="84" spans="1:72" ht="12.75" customHeight="1" x14ac:dyDescent="0.25">
      <c r="A84" s="10" t="s">
        <v>169</v>
      </c>
      <c r="B84" s="14" t="s">
        <v>280</v>
      </c>
      <c r="C84" s="1" t="s">
        <v>281</v>
      </c>
      <c r="D84" s="1" t="s">
        <v>281</v>
      </c>
      <c r="E84" s="1" t="s">
        <v>281</v>
      </c>
      <c r="F84" s="1" t="s">
        <v>281</v>
      </c>
      <c r="G84" s="1" t="s">
        <v>281</v>
      </c>
      <c r="H84" s="1" t="s">
        <v>281</v>
      </c>
      <c r="I84" s="1" t="s">
        <v>281</v>
      </c>
      <c r="J84" s="1" t="s">
        <v>281</v>
      </c>
      <c r="K84" s="1" t="s">
        <v>281</v>
      </c>
      <c r="L84" s="1" t="s">
        <v>281</v>
      </c>
      <c r="M84" s="1" t="s">
        <v>281</v>
      </c>
      <c r="N84" s="1" t="s">
        <v>281</v>
      </c>
      <c r="O84" s="1" t="s">
        <v>281</v>
      </c>
      <c r="P84" s="1" t="s">
        <v>281</v>
      </c>
      <c r="Q84" s="1" t="s">
        <v>281</v>
      </c>
      <c r="R84" s="1" t="s">
        <v>281</v>
      </c>
      <c r="S84" s="1">
        <v>3.9</v>
      </c>
      <c r="T84" s="1">
        <v>3.2</v>
      </c>
      <c r="U84" s="1">
        <v>3.3</v>
      </c>
      <c r="V84" s="1">
        <v>6.7</v>
      </c>
      <c r="W84" s="1">
        <v>5.9</v>
      </c>
      <c r="X84" s="1">
        <v>5.7</v>
      </c>
      <c r="Y84" s="1">
        <v>7.1</v>
      </c>
      <c r="Z84" s="1">
        <v>5.0999999999999996</v>
      </c>
      <c r="AA84" s="1">
        <v>6.1</v>
      </c>
      <c r="AB84" s="1">
        <v>5.9</v>
      </c>
      <c r="AC84" s="1">
        <v>10.1</v>
      </c>
      <c r="AD84" s="1">
        <v>10.7</v>
      </c>
      <c r="AE84" s="1">
        <v>8.6</v>
      </c>
      <c r="AF84" s="1">
        <v>8</v>
      </c>
      <c r="AG84" s="1">
        <v>8.1999999999999993</v>
      </c>
      <c r="AH84" s="1">
        <v>9.8000000000000007</v>
      </c>
      <c r="AI84" s="1">
        <v>12</v>
      </c>
      <c r="AJ84" s="1">
        <v>11.9</v>
      </c>
      <c r="AK84" s="1">
        <v>9.8000000000000007</v>
      </c>
      <c r="AL84" s="1">
        <v>7</v>
      </c>
      <c r="AM84" s="1">
        <v>6.1</v>
      </c>
      <c r="AN84" s="1">
        <v>4.9000000000000004</v>
      </c>
      <c r="AO84" s="1">
        <v>3.9</v>
      </c>
      <c r="AP84" s="1">
        <v>5.2</v>
      </c>
      <c r="AQ84" s="1">
        <v>6.4</v>
      </c>
      <c r="AR84" s="1">
        <v>7</v>
      </c>
      <c r="AS84" s="1">
        <v>6.7</v>
      </c>
      <c r="AT84" s="1">
        <v>6.1</v>
      </c>
      <c r="AU84" s="1">
        <v>5</v>
      </c>
      <c r="AV84" s="1">
        <v>4</v>
      </c>
      <c r="AW84" s="1">
        <v>3.1</v>
      </c>
      <c r="AX84" s="1">
        <v>3.2</v>
      </c>
      <c r="AY84" s="1">
        <v>2.7</v>
      </c>
      <c r="AZ84" s="1">
        <v>1.9</v>
      </c>
      <c r="BA84" s="1">
        <v>3</v>
      </c>
      <c r="BB84" s="1">
        <v>2.7</v>
      </c>
      <c r="BC84" s="1">
        <v>3.7</v>
      </c>
      <c r="BD84" s="1">
        <v>4.7</v>
      </c>
      <c r="BE84" s="1">
        <v>3.6</v>
      </c>
      <c r="BF84" s="1">
        <v>3.5</v>
      </c>
      <c r="BG84" s="1">
        <v>3.6</v>
      </c>
      <c r="BH84" s="1">
        <v>3.4</v>
      </c>
      <c r="BI84" s="1">
        <v>3.4</v>
      </c>
      <c r="BJ84" s="1">
        <v>3.2</v>
      </c>
      <c r="BK84" s="1">
        <v>3</v>
      </c>
      <c r="BL84" s="1">
        <v>2.2000000000000002</v>
      </c>
      <c r="BM84" s="1">
        <v>1.9</v>
      </c>
      <c r="BN84" s="1">
        <v>1.9</v>
      </c>
      <c r="BO84" s="1">
        <v>1.7</v>
      </c>
      <c r="BP84" s="1">
        <v>1.7</v>
      </c>
      <c r="BQ84" s="1">
        <v>1.7</v>
      </c>
      <c r="BR84" s="47" t="s">
        <v>485</v>
      </c>
      <c r="BS84" s="40"/>
      <c r="BT84" s="40"/>
    </row>
    <row r="85" spans="1:72" ht="12.75" customHeight="1" x14ac:dyDescent="0.25">
      <c r="A85" s="10" t="s">
        <v>171</v>
      </c>
      <c r="B85" s="14" t="s">
        <v>283</v>
      </c>
      <c r="C85" s="1" t="s">
        <v>281</v>
      </c>
      <c r="D85" s="1" t="s">
        <v>281</v>
      </c>
      <c r="E85" s="1" t="s">
        <v>281</v>
      </c>
      <c r="F85" s="1" t="s">
        <v>281</v>
      </c>
      <c r="G85" s="1" t="s">
        <v>281</v>
      </c>
      <c r="H85" s="1" t="s">
        <v>281</v>
      </c>
      <c r="I85" s="1" t="s">
        <v>281</v>
      </c>
      <c r="J85" s="1" t="s">
        <v>281</v>
      </c>
      <c r="K85" s="1" t="s">
        <v>281</v>
      </c>
      <c r="L85" s="1" t="s">
        <v>281</v>
      </c>
      <c r="M85" s="1" t="s">
        <v>281</v>
      </c>
      <c r="N85" s="1" t="s">
        <v>281</v>
      </c>
      <c r="O85" s="1" t="s">
        <v>281</v>
      </c>
      <c r="P85" s="1" t="s">
        <v>281</v>
      </c>
      <c r="Q85" s="1" t="s">
        <v>281</v>
      </c>
      <c r="R85" s="1" t="s">
        <v>281</v>
      </c>
      <c r="S85" s="1" t="s">
        <v>281</v>
      </c>
      <c r="T85" s="1" t="s">
        <v>281</v>
      </c>
      <c r="U85" s="1" t="s">
        <v>281</v>
      </c>
      <c r="V85" s="1" t="s">
        <v>281</v>
      </c>
      <c r="W85" s="1" t="s">
        <v>281</v>
      </c>
      <c r="X85" s="1" t="s">
        <v>281</v>
      </c>
      <c r="Y85" s="1" t="s">
        <v>281</v>
      </c>
      <c r="Z85" s="1" t="s">
        <v>281</v>
      </c>
      <c r="AA85" s="1" t="s">
        <v>281</v>
      </c>
      <c r="AB85" s="1" t="s">
        <v>281</v>
      </c>
      <c r="AC85" s="1" t="s">
        <v>281</v>
      </c>
      <c r="AD85" s="1" t="s">
        <v>281</v>
      </c>
      <c r="AE85" s="1" t="s">
        <v>281</v>
      </c>
      <c r="AF85" s="1" t="s">
        <v>281</v>
      </c>
      <c r="AG85" s="1" t="s">
        <v>281</v>
      </c>
      <c r="AH85" s="1" t="s">
        <v>281</v>
      </c>
      <c r="AI85" s="1" t="s">
        <v>281</v>
      </c>
      <c r="AJ85" s="1" t="s">
        <v>281</v>
      </c>
      <c r="AK85" s="1" t="s">
        <v>281</v>
      </c>
      <c r="AL85" s="1" t="s">
        <v>281</v>
      </c>
      <c r="AM85" s="1" t="s">
        <v>281</v>
      </c>
      <c r="AN85" s="1" t="s">
        <v>281</v>
      </c>
      <c r="AO85" s="1" t="s">
        <v>281</v>
      </c>
      <c r="AP85" s="1" t="s">
        <v>281</v>
      </c>
      <c r="AQ85" s="1" t="s">
        <v>281</v>
      </c>
      <c r="AR85" s="1" t="s">
        <v>281</v>
      </c>
      <c r="AS85" s="1" t="s">
        <v>281</v>
      </c>
      <c r="AT85" s="1" t="s">
        <v>281</v>
      </c>
      <c r="AU85" s="1" t="s">
        <v>281</v>
      </c>
      <c r="AV85" s="1" t="s">
        <v>281</v>
      </c>
      <c r="AW85" s="1" t="s">
        <v>281</v>
      </c>
      <c r="AX85" s="1" t="s">
        <v>281</v>
      </c>
      <c r="AY85" s="1" t="s">
        <v>281</v>
      </c>
      <c r="AZ85" s="1" t="s">
        <v>281</v>
      </c>
      <c r="BA85" s="1">
        <v>2.7</v>
      </c>
      <c r="BB85" s="1">
        <v>2.5</v>
      </c>
      <c r="BC85" s="1">
        <v>3.3</v>
      </c>
      <c r="BD85" s="1">
        <v>4.4000000000000004</v>
      </c>
      <c r="BE85" s="1">
        <v>3.6</v>
      </c>
      <c r="BF85" s="1">
        <v>3.6</v>
      </c>
      <c r="BG85" s="1">
        <v>3.5</v>
      </c>
      <c r="BH85" s="1">
        <v>3.4</v>
      </c>
      <c r="BI85" s="1">
        <v>3.5</v>
      </c>
      <c r="BJ85" s="1">
        <v>3</v>
      </c>
      <c r="BK85" s="1">
        <v>2.8</v>
      </c>
      <c r="BL85" s="1">
        <v>2.1</v>
      </c>
      <c r="BM85" s="1">
        <v>2</v>
      </c>
      <c r="BN85" s="1">
        <v>1.8</v>
      </c>
      <c r="BO85" s="1">
        <v>1.8</v>
      </c>
      <c r="BP85" s="1">
        <v>1.9</v>
      </c>
      <c r="BQ85" s="1">
        <v>1.8</v>
      </c>
      <c r="BR85" s="47" t="s">
        <v>485</v>
      </c>
      <c r="BS85" s="40"/>
      <c r="BT85" s="40"/>
    </row>
    <row r="86" spans="1:72" ht="12.75" customHeight="1" x14ac:dyDescent="0.25">
      <c r="A86" s="10" t="s">
        <v>173</v>
      </c>
      <c r="B86" s="14" t="s">
        <v>284</v>
      </c>
      <c r="C86" s="1" t="s">
        <v>281</v>
      </c>
      <c r="D86" s="1" t="s">
        <v>281</v>
      </c>
      <c r="E86" s="1" t="s">
        <v>281</v>
      </c>
      <c r="F86" s="1" t="s">
        <v>281</v>
      </c>
      <c r="G86" s="1" t="s">
        <v>281</v>
      </c>
      <c r="H86" s="1" t="s">
        <v>281</v>
      </c>
      <c r="I86" s="1" t="s">
        <v>281</v>
      </c>
      <c r="J86" s="1" t="s">
        <v>281</v>
      </c>
      <c r="K86" s="1" t="s">
        <v>281</v>
      </c>
      <c r="L86" s="1" t="s">
        <v>281</v>
      </c>
      <c r="M86" s="1" t="s">
        <v>281</v>
      </c>
      <c r="N86" s="1" t="s">
        <v>281</v>
      </c>
      <c r="O86" s="1" t="s">
        <v>281</v>
      </c>
      <c r="P86" s="1" t="s">
        <v>281</v>
      </c>
      <c r="Q86" s="1" t="s">
        <v>281</v>
      </c>
      <c r="R86" s="1" t="s">
        <v>281</v>
      </c>
      <c r="S86" s="1" t="s">
        <v>281</v>
      </c>
      <c r="T86" s="1" t="s">
        <v>281</v>
      </c>
      <c r="U86" s="1" t="s">
        <v>281</v>
      </c>
      <c r="V86" s="1" t="s">
        <v>281</v>
      </c>
      <c r="W86" s="1" t="s">
        <v>281</v>
      </c>
      <c r="X86" s="1" t="s">
        <v>281</v>
      </c>
      <c r="Y86" s="1" t="s">
        <v>281</v>
      </c>
      <c r="Z86" s="1" t="s">
        <v>281</v>
      </c>
      <c r="AA86" s="1" t="s">
        <v>281</v>
      </c>
      <c r="AB86" s="1" t="s">
        <v>281</v>
      </c>
      <c r="AC86" s="1" t="s">
        <v>281</v>
      </c>
      <c r="AD86" s="1" t="s">
        <v>281</v>
      </c>
      <c r="AE86" s="1" t="s">
        <v>281</v>
      </c>
      <c r="AF86" s="1" t="s">
        <v>281</v>
      </c>
      <c r="AG86" s="1" t="s">
        <v>281</v>
      </c>
      <c r="AH86" s="1" t="s">
        <v>281</v>
      </c>
      <c r="AI86" s="1" t="s">
        <v>281</v>
      </c>
      <c r="AJ86" s="1" t="s">
        <v>281</v>
      </c>
      <c r="AK86" s="1" t="s">
        <v>281</v>
      </c>
      <c r="AL86" s="1" t="s">
        <v>281</v>
      </c>
      <c r="AM86" s="1" t="s">
        <v>281</v>
      </c>
      <c r="AN86" s="1" t="s">
        <v>281</v>
      </c>
      <c r="AO86" s="1" t="s">
        <v>281</v>
      </c>
      <c r="AP86" s="1" t="s">
        <v>281</v>
      </c>
      <c r="AQ86" s="1" t="s">
        <v>281</v>
      </c>
      <c r="AR86" s="1" t="s">
        <v>281</v>
      </c>
      <c r="AS86" s="1" t="s">
        <v>281</v>
      </c>
      <c r="AT86" s="1" t="s">
        <v>281</v>
      </c>
      <c r="AU86" s="1" t="s">
        <v>281</v>
      </c>
      <c r="AV86" s="1" t="s">
        <v>281</v>
      </c>
      <c r="AW86" s="1" t="s">
        <v>281</v>
      </c>
      <c r="AX86" s="1" t="s">
        <v>281</v>
      </c>
      <c r="AY86" s="1" t="s">
        <v>281</v>
      </c>
      <c r="AZ86" s="1" t="s">
        <v>281</v>
      </c>
      <c r="BA86" s="1">
        <v>3.7</v>
      </c>
      <c r="BB86" s="1">
        <v>3.3</v>
      </c>
      <c r="BC86" s="1">
        <v>4.8</v>
      </c>
      <c r="BD86" s="1">
        <v>5.3</v>
      </c>
      <c r="BE86" s="1">
        <v>3.6</v>
      </c>
      <c r="BF86" s="1">
        <v>3.2</v>
      </c>
      <c r="BG86" s="1">
        <v>3.6</v>
      </c>
      <c r="BH86" s="1">
        <v>3.5</v>
      </c>
      <c r="BI86" s="1">
        <v>3</v>
      </c>
      <c r="BJ86" s="1">
        <v>3.9</v>
      </c>
      <c r="BK86" s="1">
        <v>3.5</v>
      </c>
      <c r="BL86" s="1">
        <v>2.6</v>
      </c>
      <c r="BM86" s="1">
        <v>1.7</v>
      </c>
      <c r="BN86" s="1">
        <v>2</v>
      </c>
      <c r="BO86" s="1">
        <v>1.3</v>
      </c>
      <c r="BP86" s="1">
        <v>1</v>
      </c>
      <c r="BQ86" s="1">
        <v>1.3</v>
      </c>
      <c r="BR86" s="50" t="s">
        <v>1216</v>
      </c>
      <c r="BS86" s="40"/>
      <c r="BT86" s="40"/>
    </row>
    <row r="87" spans="1:72" ht="12.75" customHeight="1" x14ac:dyDescent="0.25">
      <c r="A87" s="10" t="s">
        <v>175</v>
      </c>
      <c r="B87" s="10" t="s">
        <v>160</v>
      </c>
      <c r="C87" s="1" t="s">
        <v>281</v>
      </c>
      <c r="D87" s="1" t="s">
        <v>281</v>
      </c>
      <c r="E87" s="1" t="s">
        <v>281</v>
      </c>
      <c r="F87" s="1" t="s">
        <v>281</v>
      </c>
      <c r="G87" s="1" t="s">
        <v>281</v>
      </c>
      <c r="H87" s="1" t="s">
        <v>281</v>
      </c>
      <c r="I87" s="1" t="s">
        <v>281</v>
      </c>
      <c r="J87" s="1" t="s">
        <v>281</v>
      </c>
      <c r="K87" s="1" t="s">
        <v>281</v>
      </c>
      <c r="L87" s="1" t="s">
        <v>281</v>
      </c>
      <c r="M87" s="1" t="s">
        <v>281</v>
      </c>
      <c r="N87" s="1" t="s">
        <v>281</v>
      </c>
      <c r="O87" s="1" t="s">
        <v>281</v>
      </c>
      <c r="P87" s="1" t="s">
        <v>281</v>
      </c>
      <c r="Q87" s="1" t="s">
        <v>281</v>
      </c>
      <c r="R87" s="1" t="s">
        <v>281</v>
      </c>
      <c r="S87" s="1">
        <v>1.2</v>
      </c>
      <c r="T87" s="1">
        <v>2.2999999999999998</v>
      </c>
      <c r="U87" s="1">
        <v>3.3</v>
      </c>
      <c r="V87" s="1">
        <v>3.4</v>
      </c>
      <c r="W87" s="1">
        <v>3.6</v>
      </c>
      <c r="X87" s="1">
        <v>5.7</v>
      </c>
      <c r="Y87" s="1">
        <v>4.5</v>
      </c>
      <c r="Z87" s="1">
        <v>5.2</v>
      </c>
      <c r="AA87" s="1">
        <v>4.5</v>
      </c>
      <c r="AB87" s="1">
        <v>5.8</v>
      </c>
      <c r="AC87" s="1">
        <v>12.8</v>
      </c>
      <c r="AD87" s="1">
        <v>9.3000000000000007</v>
      </c>
      <c r="AE87" s="1">
        <v>8.1</v>
      </c>
      <c r="AF87" s="1">
        <v>6</v>
      </c>
      <c r="AG87" s="1">
        <v>7.2</v>
      </c>
      <c r="AH87" s="1">
        <v>9.9</v>
      </c>
      <c r="AI87" s="1">
        <v>12.4</v>
      </c>
      <c r="AJ87" s="1">
        <v>9.4</v>
      </c>
      <c r="AK87" s="1">
        <v>4.2</v>
      </c>
      <c r="AL87" s="1">
        <v>2.6</v>
      </c>
      <c r="AM87" s="1">
        <v>3.1</v>
      </c>
      <c r="AN87" s="1">
        <v>2.6</v>
      </c>
      <c r="AO87" s="1">
        <v>2.9</v>
      </c>
      <c r="AP87" s="1">
        <v>3.4</v>
      </c>
      <c r="AQ87" s="1">
        <v>5.6</v>
      </c>
      <c r="AR87" s="1">
        <v>5</v>
      </c>
      <c r="AS87" s="1">
        <v>4.7</v>
      </c>
      <c r="AT87" s="1">
        <v>4.7</v>
      </c>
      <c r="AU87" s="1">
        <v>3.5</v>
      </c>
      <c r="AV87" s="1">
        <v>2.9</v>
      </c>
      <c r="AW87" s="1">
        <v>2.9</v>
      </c>
      <c r="AX87" s="1">
        <v>3.2</v>
      </c>
      <c r="AY87" s="1">
        <v>2.9</v>
      </c>
      <c r="AZ87" s="1">
        <v>2.6</v>
      </c>
      <c r="BA87" s="1">
        <v>3.4</v>
      </c>
      <c r="BB87" s="1">
        <v>3.3</v>
      </c>
      <c r="BC87" s="1">
        <v>4.5999999999999996</v>
      </c>
      <c r="BD87" s="1">
        <v>3</v>
      </c>
      <c r="BE87" s="1">
        <v>3.2</v>
      </c>
      <c r="BF87" s="1">
        <v>2.6</v>
      </c>
      <c r="BG87" s="1">
        <v>2.5</v>
      </c>
      <c r="BH87" s="1">
        <v>3.5</v>
      </c>
      <c r="BI87" s="1">
        <v>3.3</v>
      </c>
      <c r="BJ87" s="1">
        <v>3.3</v>
      </c>
      <c r="BK87" s="1">
        <v>2.6</v>
      </c>
      <c r="BL87" s="1">
        <v>1.3</v>
      </c>
      <c r="BM87" s="1">
        <v>2</v>
      </c>
      <c r="BN87" s="1">
        <v>2.6</v>
      </c>
      <c r="BO87" s="1">
        <v>1.6</v>
      </c>
      <c r="BP87" s="1">
        <v>2.5</v>
      </c>
      <c r="BQ87" s="1">
        <v>2.4</v>
      </c>
      <c r="BR87" s="47" t="s">
        <v>572</v>
      </c>
      <c r="BS87" s="40"/>
      <c r="BT87" s="40"/>
    </row>
    <row r="88" spans="1:72" ht="12.75" customHeight="1" x14ac:dyDescent="0.25">
      <c r="A88" s="10" t="s">
        <v>177</v>
      </c>
      <c r="B88" s="8" t="s">
        <v>162</v>
      </c>
      <c r="C88" s="1">
        <v>6.6</v>
      </c>
      <c r="D88" s="1">
        <v>0.1</v>
      </c>
      <c r="E88" s="1">
        <v>0.7</v>
      </c>
      <c r="F88" s="1">
        <v>2.5</v>
      </c>
      <c r="G88" s="1">
        <v>3.4</v>
      </c>
      <c r="H88" s="1">
        <v>1.8</v>
      </c>
      <c r="I88" s="1">
        <v>2.9</v>
      </c>
      <c r="J88" s="1">
        <v>0.8</v>
      </c>
      <c r="K88" s="1">
        <v>0.2</v>
      </c>
      <c r="L88" s="1">
        <v>2.8</v>
      </c>
      <c r="M88" s="1">
        <v>1.7</v>
      </c>
      <c r="N88" s="1">
        <v>3.3</v>
      </c>
      <c r="O88" s="1">
        <v>1.8</v>
      </c>
      <c r="P88" s="1">
        <v>1.3</v>
      </c>
      <c r="Q88" s="1">
        <v>1.5</v>
      </c>
      <c r="R88" s="1">
        <v>1.3</v>
      </c>
      <c r="S88" s="1">
        <v>2</v>
      </c>
      <c r="T88" s="1">
        <v>2.4</v>
      </c>
      <c r="U88" s="1">
        <v>3.7</v>
      </c>
      <c r="V88" s="1">
        <v>4.9000000000000004</v>
      </c>
      <c r="W88" s="1">
        <v>5</v>
      </c>
      <c r="X88" s="1">
        <v>5.8</v>
      </c>
      <c r="Y88" s="1">
        <v>6.9</v>
      </c>
      <c r="Z88" s="1">
        <v>5.3</v>
      </c>
      <c r="AA88" s="1">
        <v>3.8</v>
      </c>
      <c r="AB88" s="1">
        <v>5.8</v>
      </c>
      <c r="AC88" s="1">
        <v>10.1</v>
      </c>
      <c r="AD88" s="1">
        <v>8.4</v>
      </c>
      <c r="AE88" s="1">
        <v>6</v>
      </c>
      <c r="AF88" s="1">
        <v>6.4</v>
      </c>
      <c r="AG88" s="1">
        <v>7.3</v>
      </c>
      <c r="AH88" s="1">
        <v>9.1</v>
      </c>
      <c r="AI88" s="1">
        <v>9</v>
      </c>
      <c r="AJ88" s="1">
        <v>8.1</v>
      </c>
      <c r="AK88" s="1">
        <v>4.9000000000000004</v>
      </c>
      <c r="AL88" s="1">
        <v>4.4000000000000004</v>
      </c>
      <c r="AM88" s="1">
        <v>4.0999999999999996</v>
      </c>
      <c r="AN88" s="1">
        <v>3.8</v>
      </c>
      <c r="AO88" s="1">
        <v>3.6</v>
      </c>
      <c r="AP88" s="1">
        <v>4</v>
      </c>
      <c r="AQ88" s="1">
        <v>3.8</v>
      </c>
      <c r="AR88" s="1">
        <v>4.4000000000000004</v>
      </c>
      <c r="AS88" s="1">
        <v>4.7</v>
      </c>
      <c r="AT88" s="1">
        <v>4.0999999999999996</v>
      </c>
      <c r="AU88" s="1">
        <v>2.2000000000000002</v>
      </c>
      <c r="AV88" s="1">
        <v>2.2000000000000002</v>
      </c>
      <c r="AW88" s="1">
        <v>2</v>
      </c>
      <c r="AX88" s="1">
        <v>2.2999999999999998</v>
      </c>
      <c r="AY88" s="1">
        <v>2.7</v>
      </c>
      <c r="AZ88" s="1">
        <v>2.6</v>
      </c>
      <c r="BA88" s="1">
        <v>2.6</v>
      </c>
      <c r="BB88" s="1">
        <v>3.1</v>
      </c>
      <c r="BC88" s="1">
        <v>3</v>
      </c>
      <c r="BD88" s="1">
        <v>3.2</v>
      </c>
      <c r="BE88" s="1">
        <v>2.1</v>
      </c>
      <c r="BF88" s="1">
        <v>2.1</v>
      </c>
      <c r="BG88" s="1">
        <v>3</v>
      </c>
      <c r="BH88" s="1">
        <v>3.7</v>
      </c>
      <c r="BI88" s="1">
        <v>3.4</v>
      </c>
      <c r="BJ88" s="1">
        <v>3.9</v>
      </c>
      <c r="BK88" s="1">
        <v>3.9</v>
      </c>
      <c r="BL88" s="1">
        <v>2</v>
      </c>
      <c r="BM88" s="1">
        <v>0.9</v>
      </c>
      <c r="BN88" s="1">
        <v>1.5</v>
      </c>
      <c r="BO88" s="1">
        <v>2.8</v>
      </c>
      <c r="BP88" s="1">
        <v>2</v>
      </c>
      <c r="BQ88" s="1">
        <v>2.4</v>
      </c>
      <c r="BR88" s="47">
        <v>2.5</v>
      </c>
      <c r="BS88" s="40"/>
      <c r="BT88" s="40"/>
    </row>
    <row r="89" spans="1:72" ht="12.75" customHeight="1" x14ac:dyDescent="0.25">
      <c r="A89" s="10" t="s">
        <v>179</v>
      </c>
      <c r="B89" s="8" t="s">
        <v>164</v>
      </c>
      <c r="C89" s="1">
        <v>5.8</v>
      </c>
      <c r="D89" s="1">
        <v>-2.5</v>
      </c>
      <c r="E89" s="1">
        <v>0.3</v>
      </c>
      <c r="F89" s="1">
        <v>3.5</v>
      </c>
      <c r="G89" s="1">
        <v>-1.3</v>
      </c>
      <c r="H89" s="1">
        <v>0.1</v>
      </c>
      <c r="I89" s="1">
        <v>-0.3</v>
      </c>
      <c r="J89" s="1">
        <v>-0.4</v>
      </c>
      <c r="K89" s="1">
        <v>1.3</v>
      </c>
      <c r="L89" s="1">
        <v>-0.4</v>
      </c>
      <c r="M89" s="1">
        <v>-0.4</v>
      </c>
      <c r="N89" s="1">
        <v>1.5</v>
      </c>
      <c r="O89" s="1">
        <v>-0.6</v>
      </c>
      <c r="P89" s="1">
        <v>0</v>
      </c>
      <c r="Q89" s="1">
        <v>0</v>
      </c>
      <c r="R89" s="1">
        <v>1.1000000000000001</v>
      </c>
      <c r="S89" s="1">
        <v>3.3</v>
      </c>
      <c r="T89" s="1">
        <v>3.4</v>
      </c>
      <c r="U89" s="1">
        <v>4.2</v>
      </c>
      <c r="V89" s="1">
        <v>4.0999999999999996</v>
      </c>
      <c r="W89" s="1">
        <v>5.6</v>
      </c>
      <c r="X89" s="1">
        <v>5.6</v>
      </c>
      <c r="Y89" s="1">
        <v>6.7</v>
      </c>
      <c r="Z89" s="1">
        <v>5.4</v>
      </c>
      <c r="AA89" s="1">
        <v>4.3</v>
      </c>
      <c r="AB89" s="1">
        <v>5.0999999999999996</v>
      </c>
      <c r="AC89" s="1">
        <v>7.4</v>
      </c>
      <c r="AD89" s="1">
        <v>8</v>
      </c>
      <c r="AE89" s="1">
        <v>4.8</v>
      </c>
      <c r="AF89" s="1">
        <v>5.2</v>
      </c>
      <c r="AG89" s="1">
        <v>6.1</v>
      </c>
      <c r="AH89" s="1">
        <v>7.3</v>
      </c>
      <c r="AI89" s="1">
        <v>6.7</v>
      </c>
      <c r="AJ89" s="1">
        <v>6.8</v>
      </c>
      <c r="AK89" s="1">
        <v>4.9000000000000004</v>
      </c>
      <c r="AL89" s="1">
        <v>5.0999999999999996</v>
      </c>
      <c r="AM89" s="1">
        <v>5</v>
      </c>
      <c r="AN89" s="1">
        <v>4</v>
      </c>
      <c r="AO89" s="1">
        <v>3.8</v>
      </c>
      <c r="AP89" s="1">
        <v>3.8</v>
      </c>
      <c r="AQ89" s="1">
        <v>4.0999999999999996</v>
      </c>
      <c r="AR89" s="1">
        <v>4.7</v>
      </c>
      <c r="AS89" s="1">
        <v>5.2</v>
      </c>
      <c r="AT89" s="1">
        <v>4.5999999999999996</v>
      </c>
      <c r="AU89" s="1">
        <v>2.2000000000000002</v>
      </c>
      <c r="AV89" s="1">
        <v>2.1</v>
      </c>
      <c r="AW89" s="1">
        <v>2.7</v>
      </c>
      <c r="AX89" s="1">
        <v>2.7</v>
      </c>
      <c r="AY89" s="1">
        <v>3.4</v>
      </c>
      <c r="AZ89" s="1">
        <v>2.6</v>
      </c>
      <c r="BA89" s="1">
        <v>2.6</v>
      </c>
      <c r="BB89" s="1">
        <v>4.4000000000000004</v>
      </c>
      <c r="BC89" s="1">
        <v>4.3</v>
      </c>
      <c r="BD89" s="1">
        <v>3.1</v>
      </c>
      <c r="BE89" s="1">
        <v>2.1</v>
      </c>
      <c r="BF89" s="1">
        <v>2.9</v>
      </c>
      <c r="BG89" s="1">
        <v>2.9</v>
      </c>
      <c r="BH89" s="1">
        <v>3.5</v>
      </c>
      <c r="BI89" s="1">
        <v>3.5</v>
      </c>
      <c r="BJ89" s="1">
        <v>3.5</v>
      </c>
      <c r="BK89" s="1">
        <v>2.8</v>
      </c>
      <c r="BL89" s="1">
        <v>1.2</v>
      </c>
      <c r="BM89" s="1">
        <v>0.6</v>
      </c>
      <c r="BN89" s="1">
        <v>0.9</v>
      </c>
      <c r="BO89" s="1">
        <v>2.4</v>
      </c>
      <c r="BP89" s="1">
        <v>1.7</v>
      </c>
      <c r="BQ89" s="1">
        <v>1.9</v>
      </c>
      <c r="BR89" s="47">
        <v>2.2999999999999998</v>
      </c>
      <c r="BS89" s="40"/>
      <c r="BT89" s="40"/>
    </row>
    <row r="90" spans="1:72" ht="12.75" customHeight="1" x14ac:dyDescent="0.25">
      <c r="A90" s="10" t="s">
        <v>181</v>
      </c>
      <c r="B90" s="10" t="s">
        <v>166</v>
      </c>
      <c r="C90" s="1" t="s">
        <v>281</v>
      </c>
      <c r="D90" s="1" t="s">
        <v>281</v>
      </c>
      <c r="E90" s="1" t="s">
        <v>281</v>
      </c>
      <c r="F90" s="1" t="s">
        <v>281</v>
      </c>
      <c r="G90" s="1" t="s">
        <v>281</v>
      </c>
      <c r="H90" s="1" t="s">
        <v>281</v>
      </c>
      <c r="I90" s="1" t="s">
        <v>281</v>
      </c>
      <c r="J90" s="1" t="s">
        <v>281</v>
      </c>
      <c r="K90" s="1" t="s">
        <v>281</v>
      </c>
      <c r="L90" s="1" t="s">
        <v>281</v>
      </c>
      <c r="M90" s="1" t="s">
        <v>281</v>
      </c>
      <c r="N90" s="1" t="s">
        <v>281</v>
      </c>
      <c r="O90" s="1" t="s">
        <v>281</v>
      </c>
      <c r="P90" s="1" t="s">
        <v>281</v>
      </c>
      <c r="Q90" s="1" t="s">
        <v>281</v>
      </c>
      <c r="R90" s="1" t="s">
        <v>281</v>
      </c>
      <c r="S90" s="1">
        <v>3.5</v>
      </c>
      <c r="T90" s="1">
        <v>3.6</v>
      </c>
      <c r="U90" s="1">
        <v>4.4000000000000004</v>
      </c>
      <c r="V90" s="1">
        <v>4.0999999999999996</v>
      </c>
      <c r="W90" s="1">
        <v>6.6</v>
      </c>
      <c r="X90" s="1">
        <v>6.4</v>
      </c>
      <c r="Y90" s="1">
        <v>7.1</v>
      </c>
      <c r="Z90" s="1">
        <v>5.3</v>
      </c>
      <c r="AA90" s="1">
        <v>3.6</v>
      </c>
      <c r="AB90" s="1">
        <v>4.5999999999999996</v>
      </c>
      <c r="AC90" s="1">
        <v>6.2</v>
      </c>
      <c r="AD90" s="1">
        <v>8</v>
      </c>
      <c r="AE90" s="1">
        <v>3.9</v>
      </c>
      <c r="AF90" s="1">
        <v>4.2</v>
      </c>
      <c r="AG90" s="1">
        <v>5.8</v>
      </c>
      <c r="AH90" s="1">
        <v>7.3</v>
      </c>
      <c r="AI90" s="1">
        <v>4.9000000000000004</v>
      </c>
      <c r="AJ90" s="1">
        <v>6.6</v>
      </c>
      <c r="AK90" s="1">
        <v>5.2</v>
      </c>
      <c r="AL90" s="1">
        <v>6.5</v>
      </c>
      <c r="AM90" s="1">
        <v>6.4</v>
      </c>
      <c r="AN90" s="1">
        <v>4.5</v>
      </c>
      <c r="AO90" s="1">
        <v>4</v>
      </c>
      <c r="AP90" s="1">
        <v>4.0999999999999996</v>
      </c>
      <c r="AQ90" s="1">
        <v>5.6</v>
      </c>
      <c r="AR90" s="1">
        <v>5.4</v>
      </c>
      <c r="AS90" s="1">
        <v>5.7</v>
      </c>
      <c r="AT90" s="1">
        <v>5.2</v>
      </c>
      <c r="AU90" s="1">
        <v>1.6</v>
      </c>
      <c r="AV90" s="1">
        <v>1.5</v>
      </c>
      <c r="AW90" s="1">
        <v>3.4</v>
      </c>
      <c r="AX90" s="1">
        <v>3.2</v>
      </c>
      <c r="AY90" s="1">
        <v>4.0999999999999996</v>
      </c>
      <c r="AZ90" s="1">
        <v>2.8</v>
      </c>
      <c r="BA90" s="1">
        <v>2.6</v>
      </c>
      <c r="BB90" s="1">
        <v>5.7</v>
      </c>
      <c r="BC90" s="1">
        <v>5.2</v>
      </c>
      <c r="BD90" s="1">
        <v>3.8</v>
      </c>
      <c r="BE90" s="1">
        <v>2.2999999999999998</v>
      </c>
      <c r="BF90" s="1">
        <v>3.1</v>
      </c>
      <c r="BG90" s="1">
        <v>3.7</v>
      </c>
      <c r="BH90" s="1">
        <v>4.5999999999999996</v>
      </c>
      <c r="BI90" s="1">
        <v>3.7</v>
      </c>
      <c r="BJ90" s="1">
        <v>3.9</v>
      </c>
      <c r="BK90" s="1">
        <v>3.3</v>
      </c>
      <c r="BL90" s="1">
        <v>1.6</v>
      </c>
      <c r="BM90" s="1">
        <v>1.1000000000000001</v>
      </c>
      <c r="BN90" s="1">
        <v>0.8</v>
      </c>
      <c r="BO90" s="1">
        <v>2.2000000000000002</v>
      </c>
      <c r="BP90" s="1">
        <v>1.7</v>
      </c>
      <c r="BQ90" s="1">
        <v>2.1</v>
      </c>
      <c r="BR90" s="47" t="s">
        <v>462</v>
      </c>
      <c r="BS90" s="40"/>
      <c r="BT90" s="40"/>
    </row>
    <row r="91" spans="1:72" ht="12.75" customHeight="1" x14ac:dyDescent="0.25">
      <c r="A91" s="10" t="s">
        <v>183</v>
      </c>
      <c r="B91" s="10" t="s">
        <v>168</v>
      </c>
      <c r="C91" s="1" t="s">
        <v>281</v>
      </c>
      <c r="D91" s="1" t="s">
        <v>281</v>
      </c>
      <c r="E91" s="1" t="s">
        <v>281</v>
      </c>
      <c r="F91" s="1" t="s">
        <v>281</v>
      </c>
      <c r="G91" s="1" t="s">
        <v>281</v>
      </c>
      <c r="H91" s="1" t="s">
        <v>281</v>
      </c>
      <c r="I91" s="1" t="s">
        <v>281</v>
      </c>
      <c r="J91" s="1" t="s">
        <v>281</v>
      </c>
      <c r="K91" s="1" t="s">
        <v>281</v>
      </c>
      <c r="L91" s="1" t="s">
        <v>281</v>
      </c>
      <c r="M91" s="1" t="s">
        <v>281</v>
      </c>
      <c r="N91" s="1" t="s">
        <v>281</v>
      </c>
      <c r="O91" s="1" t="s">
        <v>281</v>
      </c>
      <c r="P91" s="1" t="s">
        <v>281</v>
      </c>
      <c r="Q91" s="1" t="s">
        <v>281</v>
      </c>
      <c r="R91" s="1" t="s">
        <v>281</v>
      </c>
      <c r="S91" s="1">
        <v>3.1</v>
      </c>
      <c r="T91" s="1">
        <v>3.3</v>
      </c>
      <c r="U91" s="1">
        <v>4</v>
      </c>
      <c r="V91" s="1">
        <v>4.0999999999999996</v>
      </c>
      <c r="W91" s="1">
        <v>4.7</v>
      </c>
      <c r="X91" s="1">
        <v>4.8</v>
      </c>
      <c r="Y91" s="1">
        <v>6.3</v>
      </c>
      <c r="Z91" s="1">
        <v>5.5</v>
      </c>
      <c r="AA91" s="1">
        <v>5.0999999999999996</v>
      </c>
      <c r="AB91" s="1">
        <v>5.6</v>
      </c>
      <c r="AC91" s="1">
        <v>8.6</v>
      </c>
      <c r="AD91" s="1">
        <v>8</v>
      </c>
      <c r="AE91" s="1">
        <v>5.7</v>
      </c>
      <c r="AF91" s="1">
        <v>6.1</v>
      </c>
      <c r="AG91" s="1">
        <v>6.3</v>
      </c>
      <c r="AH91" s="1">
        <v>7.2</v>
      </c>
      <c r="AI91" s="1">
        <v>8.5</v>
      </c>
      <c r="AJ91" s="1">
        <v>7</v>
      </c>
      <c r="AK91" s="1">
        <v>4.5999999999999996</v>
      </c>
      <c r="AL91" s="1">
        <v>3.9</v>
      </c>
      <c r="AM91" s="1">
        <v>3.7</v>
      </c>
      <c r="AN91" s="1">
        <v>3.6</v>
      </c>
      <c r="AO91" s="1">
        <v>3.6</v>
      </c>
      <c r="AP91" s="1">
        <v>3.5</v>
      </c>
      <c r="AQ91" s="1">
        <v>2.8</v>
      </c>
      <c r="AR91" s="1">
        <v>4.0999999999999996</v>
      </c>
      <c r="AS91" s="1">
        <v>4.8</v>
      </c>
      <c r="AT91" s="1">
        <v>4.0999999999999996</v>
      </c>
      <c r="AU91" s="1">
        <v>2.6</v>
      </c>
      <c r="AV91" s="1">
        <v>2.6</v>
      </c>
      <c r="AW91" s="1">
        <v>2.2000000000000002</v>
      </c>
      <c r="AX91" s="1">
        <v>2.2999999999999998</v>
      </c>
      <c r="AY91" s="1">
        <v>2.7</v>
      </c>
      <c r="AZ91" s="1">
        <v>2.4</v>
      </c>
      <c r="BA91" s="1">
        <v>2.5</v>
      </c>
      <c r="BB91" s="1">
        <v>3.1</v>
      </c>
      <c r="BC91" s="1">
        <v>3.4</v>
      </c>
      <c r="BD91" s="1">
        <v>2.5</v>
      </c>
      <c r="BE91" s="1">
        <v>1.8</v>
      </c>
      <c r="BF91" s="1">
        <v>2.7</v>
      </c>
      <c r="BG91" s="1">
        <v>1.9</v>
      </c>
      <c r="BH91" s="1">
        <v>2.4</v>
      </c>
      <c r="BI91" s="1">
        <v>3.4</v>
      </c>
      <c r="BJ91" s="1">
        <v>3</v>
      </c>
      <c r="BK91" s="1">
        <v>2.2999999999999998</v>
      </c>
      <c r="BL91" s="1">
        <v>0.6</v>
      </c>
      <c r="BM91" s="1">
        <v>0.1</v>
      </c>
      <c r="BN91" s="1">
        <v>1</v>
      </c>
      <c r="BO91" s="1">
        <v>2.5</v>
      </c>
      <c r="BP91" s="1">
        <v>1.6</v>
      </c>
      <c r="BQ91" s="1">
        <v>1.6</v>
      </c>
      <c r="BR91" s="47" t="s">
        <v>573</v>
      </c>
      <c r="BS91" s="40"/>
      <c r="BT91" s="40"/>
    </row>
    <row r="92" spans="1:72" ht="12.75" customHeight="1" x14ac:dyDescent="0.25">
      <c r="A92" s="10" t="s">
        <v>185</v>
      </c>
      <c r="B92" s="8" t="s">
        <v>170</v>
      </c>
      <c r="C92" s="1">
        <v>6.8</v>
      </c>
      <c r="D92" s="1">
        <v>0.6</v>
      </c>
      <c r="E92" s="1">
        <v>0.8</v>
      </c>
      <c r="F92" s="1">
        <v>2.2999999999999998</v>
      </c>
      <c r="G92" s="1">
        <v>4.3</v>
      </c>
      <c r="H92" s="1">
        <v>2.1</v>
      </c>
      <c r="I92" s="1">
        <v>3.5</v>
      </c>
      <c r="J92" s="1">
        <v>1</v>
      </c>
      <c r="K92" s="1">
        <v>0</v>
      </c>
      <c r="L92" s="1">
        <v>3.5</v>
      </c>
      <c r="M92" s="1">
        <v>2.1</v>
      </c>
      <c r="N92" s="1">
        <v>3.7</v>
      </c>
      <c r="O92" s="1">
        <v>2.2999999999999998</v>
      </c>
      <c r="P92" s="1">
        <v>1.6</v>
      </c>
      <c r="Q92" s="1">
        <v>1.9</v>
      </c>
      <c r="R92" s="1">
        <v>1.4</v>
      </c>
      <c r="S92" s="1">
        <v>1.7</v>
      </c>
      <c r="T92" s="1">
        <v>2.1</v>
      </c>
      <c r="U92" s="1">
        <v>3.6</v>
      </c>
      <c r="V92" s="1">
        <v>5</v>
      </c>
      <c r="W92" s="1">
        <v>4.9000000000000004</v>
      </c>
      <c r="X92" s="1">
        <v>5.8</v>
      </c>
      <c r="Y92" s="1">
        <v>6.9</v>
      </c>
      <c r="Z92" s="1">
        <v>5.3</v>
      </c>
      <c r="AA92" s="1">
        <v>3.7</v>
      </c>
      <c r="AB92" s="1">
        <v>5.9</v>
      </c>
      <c r="AC92" s="1">
        <v>10.7</v>
      </c>
      <c r="AD92" s="1">
        <v>8.4</v>
      </c>
      <c r="AE92" s="1">
        <v>6.2</v>
      </c>
      <c r="AF92" s="1">
        <v>6.7</v>
      </c>
      <c r="AG92" s="1">
        <v>7.6</v>
      </c>
      <c r="AH92" s="1">
        <v>9.5</v>
      </c>
      <c r="AI92" s="1">
        <v>9.5</v>
      </c>
      <c r="AJ92" s="1">
        <v>8.4</v>
      </c>
      <c r="AK92" s="1">
        <v>4.9000000000000004</v>
      </c>
      <c r="AL92" s="1">
        <v>4.2</v>
      </c>
      <c r="AM92" s="1">
        <v>3.9</v>
      </c>
      <c r="AN92" s="1">
        <v>3.7</v>
      </c>
      <c r="AO92" s="1">
        <v>3.5</v>
      </c>
      <c r="AP92" s="1">
        <v>4</v>
      </c>
      <c r="AQ92" s="1">
        <v>3.7</v>
      </c>
      <c r="AR92" s="1">
        <v>4.4000000000000004</v>
      </c>
      <c r="AS92" s="1">
        <v>4.5999999999999996</v>
      </c>
      <c r="AT92" s="1">
        <v>4</v>
      </c>
      <c r="AU92" s="1">
        <v>2.2999999999999998</v>
      </c>
      <c r="AV92" s="1">
        <v>2.2000000000000002</v>
      </c>
      <c r="AW92" s="1">
        <v>1.7</v>
      </c>
      <c r="AX92" s="1">
        <v>2.2000000000000002</v>
      </c>
      <c r="AY92" s="1">
        <v>2.5</v>
      </c>
      <c r="AZ92" s="1">
        <v>2.7</v>
      </c>
      <c r="BA92" s="1">
        <v>2.6</v>
      </c>
      <c r="BB92" s="1">
        <v>2.7</v>
      </c>
      <c r="BC92" s="1">
        <v>2.6</v>
      </c>
      <c r="BD92" s="1">
        <v>3.2</v>
      </c>
      <c r="BE92" s="1">
        <v>2.2000000000000002</v>
      </c>
      <c r="BF92" s="1">
        <v>1.9</v>
      </c>
      <c r="BG92" s="1">
        <v>3.1</v>
      </c>
      <c r="BH92" s="1">
        <v>3.8</v>
      </c>
      <c r="BI92" s="1">
        <v>3.4</v>
      </c>
      <c r="BJ92" s="1">
        <v>4</v>
      </c>
      <c r="BK92" s="1">
        <v>4.3</v>
      </c>
      <c r="BL92" s="1">
        <v>2.2999999999999998</v>
      </c>
      <c r="BM92" s="1">
        <v>1</v>
      </c>
      <c r="BN92" s="1">
        <v>1.7</v>
      </c>
      <c r="BO92" s="1">
        <v>2.9</v>
      </c>
      <c r="BP92" s="1">
        <v>2.1</v>
      </c>
      <c r="BQ92" s="1">
        <v>2.5</v>
      </c>
      <c r="BR92" s="47">
        <v>2.6</v>
      </c>
      <c r="BS92" s="40"/>
      <c r="BT92" s="40"/>
    </row>
    <row r="93" spans="1:72" ht="12.75" customHeight="1" x14ac:dyDescent="0.25">
      <c r="A93" s="10" t="s">
        <v>187</v>
      </c>
      <c r="B93" s="10" t="s">
        <v>172</v>
      </c>
      <c r="C93" s="1">
        <v>5.7</v>
      </c>
      <c r="D93" s="1">
        <v>2.4</v>
      </c>
      <c r="E93" s="1">
        <v>2.6</v>
      </c>
      <c r="F93" s="1">
        <v>5.9</v>
      </c>
      <c r="G93" s="1">
        <v>4.5999999999999996</v>
      </c>
      <c r="H93" s="1">
        <v>4</v>
      </c>
      <c r="I93" s="1">
        <v>3.8</v>
      </c>
      <c r="J93" s="1">
        <v>3</v>
      </c>
      <c r="K93" s="1">
        <v>4</v>
      </c>
      <c r="L93" s="1">
        <v>3.7</v>
      </c>
      <c r="M93" s="1">
        <v>2.1</v>
      </c>
      <c r="N93" s="1">
        <v>3.3</v>
      </c>
      <c r="O93" s="1">
        <v>2</v>
      </c>
      <c r="P93" s="1">
        <v>1.2</v>
      </c>
      <c r="Q93" s="1">
        <v>0</v>
      </c>
      <c r="R93" s="1">
        <v>0.2</v>
      </c>
      <c r="S93" s="1">
        <v>1.6</v>
      </c>
      <c r="T93" s="1">
        <v>2.4</v>
      </c>
      <c r="U93" s="1">
        <v>2.4</v>
      </c>
      <c r="V93" s="1">
        <v>4.8</v>
      </c>
      <c r="W93" s="1">
        <v>4.5</v>
      </c>
      <c r="X93" s="1">
        <v>5.7</v>
      </c>
      <c r="Y93" s="1">
        <v>6.6</v>
      </c>
      <c r="Z93" s="1">
        <v>4.8</v>
      </c>
      <c r="AA93" s="1">
        <v>3.2</v>
      </c>
      <c r="AB93" s="1">
        <v>4.3</v>
      </c>
      <c r="AC93" s="1">
        <v>8</v>
      </c>
      <c r="AD93" s="1">
        <v>7.5</v>
      </c>
      <c r="AE93" s="1">
        <v>5.2</v>
      </c>
      <c r="AF93" s="1">
        <v>5.5</v>
      </c>
      <c r="AG93" s="1">
        <v>6.2</v>
      </c>
      <c r="AH93" s="1">
        <v>7.8</v>
      </c>
      <c r="AI93" s="1">
        <v>8.6999999999999993</v>
      </c>
      <c r="AJ93" s="1">
        <v>7.8</v>
      </c>
      <c r="AK93" s="1">
        <v>4.9000000000000004</v>
      </c>
      <c r="AL93" s="1">
        <v>4.0999999999999996</v>
      </c>
      <c r="AM93" s="1">
        <v>4.0999999999999996</v>
      </c>
      <c r="AN93" s="1">
        <v>3.8</v>
      </c>
      <c r="AO93" s="1">
        <v>3.6</v>
      </c>
      <c r="AP93" s="1">
        <v>3.8</v>
      </c>
      <c r="AQ93" s="1">
        <v>3.8</v>
      </c>
      <c r="AR93" s="1">
        <v>4.3</v>
      </c>
      <c r="AS93" s="1">
        <v>4.9000000000000004</v>
      </c>
      <c r="AT93" s="1">
        <v>4.5</v>
      </c>
      <c r="AU93" s="1">
        <v>2.9</v>
      </c>
      <c r="AV93" s="1">
        <v>2.8</v>
      </c>
      <c r="AW93" s="1">
        <v>1.9</v>
      </c>
      <c r="AX93" s="1">
        <v>2.2999999999999998</v>
      </c>
      <c r="AY93" s="1">
        <v>2.9</v>
      </c>
      <c r="AZ93" s="1">
        <v>2.9</v>
      </c>
      <c r="BA93" s="1">
        <v>3.3</v>
      </c>
      <c r="BB93" s="1">
        <v>3.5</v>
      </c>
      <c r="BC93" s="1">
        <v>3</v>
      </c>
      <c r="BD93" s="1">
        <v>3.8</v>
      </c>
      <c r="BE93" s="1">
        <v>0.7</v>
      </c>
      <c r="BF93" s="1">
        <v>1.2</v>
      </c>
      <c r="BG93" s="1">
        <v>2.7</v>
      </c>
      <c r="BH93" s="1">
        <v>5.0999999999999996</v>
      </c>
      <c r="BI93" s="1">
        <v>3.8</v>
      </c>
      <c r="BJ93" s="1">
        <v>4.5999999999999996</v>
      </c>
      <c r="BK93" s="1">
        <v>3.4</v>
      </c>
      <c r="BL93" s="1">
        <v>-1.6</v>
      </c>
      <c r="BM93" s="1">
        <v>0.1</v>
      </c>
      <c r="BN93" s="1">
        <v>2.2000000000000002</v>
      </c>
      <c r="BO93" s="1">
        <v>2.7</v>
      </c>
      <c r="BP93" s="1">
        <v>2</v>
      </c>
      <c r="BQ93" s="1">
        <v>3.1</v>
      </c>
      <c r="BR93" s="47" t="s">
        <v>485</v>
      </c>
      <c r="BS93" s="40"/>
      <c r="BT93" s="40"/>
    </row>
    <row r="94" spans="1:72" ht="12.75" customHeight="1" x14ac:dyDescent="0.25">
      <c r="A94" s="10" t="s">
        <v>188</v>
      </c>
      <c r="B94" s="10" t="s">
        <v>174</v>
      </c>
      <c r="C94" s="1">
        <v>7.1</v>
      </c>
      <c r="D94" s="1">
        <v>0.3</v>
      </c>
      <c r="E94" s="1">
        <v>0.4</v>
      </c>
      <c r="F94" s="1">
        <v>1.6</v>
      </c>
      <c r="G94" s="1">
        <v>4.3</v>
      </c>
      <c r="H94" s="1">
        <v>1.7</v>
      </c>
      <c r="I94" s="1">
        <v>3.5</v>
      </c>
      <c r="J94" s="1">
        <v>0.7</v>
      </c>
      <c r="K94" s="1">
        <v>-0.8</v>
      </c>
      <c r="L94" s="1">
        <v>3.4</v>
      </c>
      <c r="M94" s="1">
        <v>2.1</v>
      </c>
      <c r="N94" s="1">
        <v>3.8</v>
      </c>
      <c r="O94" s="1">
        <v>2.4</v>
      </c>
      <c r="P94" s="1">
        <v>1.7</v>
      </c>
      <c r="Q94" s="1">
        <v>2.2999999999999998</v>
      </c>
      <c r="R94" s="1">
        <v>1.6</v>
      </c>
      <c r="S94" s="1">
        <v>1.7</v>
      </c>
      <c r="T94" s="1">
        <v>2.1</v>
      </c>
      <c r="U94" s="1">
        <v>3.9</v>
      </c>
      <c r="V94" s="1">
        <v>5.0999999999999996</v>
      </c>
      <c r="W94" s="1">
        <v>5</v>
      </c>
      <c r="X94" s="1">
        <v>5.9</v>
      </c>
      <c r="Y94" s="1">
        <v>7</v>
      </c>
      <c r="Z94" s="1">
        <v>5.4</v>
      </c>
      <c r="AA94" s="1">
        <v>3.9</v>
      </c>
      <c r="AB94" s="1">
        <v>6.4</v>
      </c>
      <c r="AC94" s="1">
        <v>11.4</v>
      </c>
      <c r="AD94" s="1">
        <v>8.6999999999999993</v>
      </c>
      <c r="AE94" s="1">
        <v>6.5</v>
      </c>
      <c r="AF94" s="1">
        <v>7.1</v>
      </c>
      <c r="AG94" s="1">
        <v>8</v>
      </c>
      <c r="AH94" s="1">
        <v>9.9</v>
      </c>
      <c r="AI94" s="1">
        <v>9.6999999999999993</v>
      </c>
      <c r="AJ94" s="1">
        <v>8.6</v>
      </c>
      <c r="AK94" s="1">
        <v>4.9000000000000004</v>
      </c>
      <c r="AL94" s="1">
        <v>4.2</v>
      </c>
      <c r="AM94" s="1">
        <v>3.9</v>
      </c>
      <c r="AN94" s="1">
        <v>3.7</v>
      </c>
      <c r="AO94" s="1">
        <v>3.5</v>
      </c>
      <c r="AP94" s="1">
        <v>4.0999999999999996</v>
      </c>
      <c r="AQ94" s="1">
        <v>3.7</v>
      </c>
      <c r="AR94" s="1">
        <v>4.4000000000000004</v>
      </c>
      <c r="AS94" s="1">
        <v>4.4000000000000004</v>
      </c>
      <c r="AT94" s="1">
        <v>3.8</v>
      </c>
      <c r="AU94" s="1">
        <v>2.1</v>
      </c>
      <c r="AV94" s="1">
        <v>2</v>
      </c>
      <c r="AW94" s="1">
        <v>1.7</v>
      </c>
      <c r="AX94" s="1">
        <v>2.2000000000000002</v>
      </c>
      <c r="AY94" s="1">
        <v>2.2999999999999998</v>
      </c>
      <c r="AZ94" s="1">
        <v>2.6</v>
      </c>
      <c r="BA94" s="1">
        <v>2.4</v>
      </c>
      <c r="BB94" s="1">
        <v>2.4</v>
      </c>
      <c r="BC94" s="1">
        <v>2.5</v>
      </c>
      <c r="BD94" s="1">
        <v>3</v>
      </c>
      <c r="BE94" s="1">
        <v>2.7</v>
      </c>
      <c r="BF94" s="1">
        <v>2.2000000000000002</v>
      </c>
      <c r="BG94" s="1">
        <v>3.2</v>
      </c>
      <c r="BH94" s="1">
        <v>3.3</v>
      </c>
      <c r="BI94" s="1">
        <v>3.3</v>
      </c>
      <c r="BJ94" s="1">
        <v>3.7</v>
      </c>
      <c r="BK94" s="1">
        <v>4.5999999999999996</v>
      </c>
      <c r="BL94" s="1">
        <v>3.7</v>
      </c>
      <c r="BM94" s="1">
        <v>1.3</v>
      </c>
      <c r="BN94" s="1">
        <v>1.6</v>
      </c>
      <c r="BO94" s="1">
        <v>3</v>
      </c>
      <c r="BP94" s="1">
        <v>2.1</v>
      </c>
      <c r="BQ94" s="1">
        <v>2.2999999999999998</v>
      </c>
      <c r="BR94" s="47" t="s">
        <v>574</v>
      </c>
      <c r="BS94" s="40"/>
      <c r="BT94" s="40"/>
    </row>
    <row r="95" spans="1:72" ht="12.75" customHeight="1" x14ac:dyDescent="0.25">
      <c r="A95" s="10" t="s">
        <v>189</v>
      </c>
      <c r="B95" s="8" t="s">
        <v>176</v>
      </c>
      <c r="C95" s="1">
        <v>5.7</v>
      </c>
      <c r="D95" s="1">
        <v>1</v>
      </c>
      <c r="E95" s="1">
        <v>1.2</v>
      </c>
      <c r="F95" s="1">
        <v>8.1999999999999993</v>
      </c>
      <c r="G95" s="1">
        <v>3.8</v>
      </c>
      <c r="H95" s="1">
        <v>3</v>
      </c>
      <c r="I95" s="1">
        <v>2.6</v>
      </c>
      <c r="J95" s="1">
        <v>1.3</v>
      </c>
      <c r="K95" s="1">
        <v>4.3</v>
      </c>
      <c r="L95" s="1">
        <v>3.4</v>
      </c>
      <c r="M95" s="1">
        <v>1.9</v>
      </c>
      <c r="N95" s="1">
        <v>1.7</v>
      </c>
      <c r="O95" s="1">
        <v>1.2</v>
      </c>
      <c r="P95" s="1">
        <v>1.3</v>
      </c>
      <c r="Q95" s="1">
        <v>0.7</v>
      </c>
      <c r="R95" s="1">
        <v>1.8</v>
      </c>
      <c r="S95" s="1">
        <v>3.1</v>
      </c>
      <c r="T95" s="1">
        <v>2.1</v>
      </c>
      <c r="U95" s="1">
        <v>3.2</v>
      </c>
      <c r="V95" s="1">
        <v>3.1</v>
      </c>
      <c r="W95" s="1">
        <v>3.8</v>
      </c>
      <c r="X95" s="1">
        <v>5.5</v>
      </c>
      <c r="Y95" s="1">
        <v>4.4000000000000004</v>
      </c>
      <c r="Z95" s="1">
        <v>3.5</v>
      </c>
      <c r="AA95" s="1">
        <v>2.8</v>
      </c>
      <c r="AB95" s="1">
        <v>5.8</v>
      </c>
      <c r="AC95" s="1">
        <v>10.1</v>
      </c>
      <c r="AD95" s="1">
        <v>8.8000000000000007</v>
      </c>
      <c r="AE95" s="1">
        <v>6.2</v>
      </c>
      <c r="AF95" s="1">
        <v>6.3</v>
      </c>
      <c r="AG95" s="1">
        <v>7.2</v>
      </c>
      <c r="AH95" s="1">
        <v>8.6999999999999993</v>
      </c>
      <c r="AI95" s="1">
        <v>10.4</v>
      </c>
      <c r="AJ95" s="1">
        <v>8.3000000000000007</v>
      </c>
      <c r="AK95" s="1">
        <v>5.5</v>
      </c>
      <c r="AL95" s="1">
        <v>4.3</v>
      </c>
      <c r="AM95" s="1">
        <v>3.8</v>
      </c>
      <c r="AN95" s="1">
        <v>3.1</v>
      </c>
      <c r="AO95" s="1">
        <v>2</v>
      </c>
      <c r="AP95" s="1">
        <v>4.5999999999999996</v>
      </c>
      <c r="AQ95" s="1">
        <v>3.3</v>
      </c>
      <c r="AR95" s="1">
        <v>3.2</v>
      </c>
      <c r="AS95" s="1">
        <v>3.5</v>
      </c>
      <c r="AT95" s="1">
        <v>3.1</v>
      </c>
      <c r="AU95" s="1">
        <v>2.2999999999999998</v>
      </c>
      <c r="AV95" s="1">
        <v>2.7</v>
      </c>
      <c r="AW95" s="1">
        <v>2.4</v>
      </c>
      <c r="AX95" s="1">
        <v>2.5</v>
      </c>
      <c r="AY95" s="1">
        <v>1.6</v>
      </c>
      <c r="AZ95" s="1">
        <v>1.4</v>
      </c>
      <c r="BA95" s="1">
        <v>2.4</v>
      </c>
      <c r="BB95" s="1">
        <v>2.8</v>
      </c>
      <c r="BC95" s="1">
        <v>3.6</v>
      </c>
      <c r="BD95" s="1">
        <v>3.8</v>
      </c>
      <c r="BE95" s="1">
        <v>2.9</v>
      </c>
      <c r="BF95" s="1">
        <v>2.5</v>
      </c>
      <c r="BG95" s="1">
        <v>2.9</v>
      </c>
      <c r="BH95" s="1">
        <v>3.7</v>
      </c>
      <c r="BI95" s="1">
        <v>3.8</v>
      </c>
      <c r="BJ95" s="1">
        <v>3.5</v>
      </c>
      <c r="BK95" s="1">
        <v>3.7</v>
      </c>
      <c r="BL95" s="1">
        <v>2.5</v>
      </c>
      <c r="BM95" s="1">
        <v>2.2000000000000002</v>
      </c>
      <c r="BN95" s="1">
        <v>2.2999999999999998</v>
      </c>
      <c r="BO95" s="1">
        <v>2.2000000000000002</v>
      </c>
      <c r="BP95" s="1">
        <v>2.5</v>
      </c>
      <c r="BQ95" s="1">
        <v>2.2000000000000002</v>
      </c>
      <c r="BR95" s="47">
        <v>2.1</v>
      </c>
      <c r="BS95" s="40"/>
      <c r="BT95" s="40"/>
    </row>
    <row r="96" spans="1:72" ht="12.75" customHeight="1" x14ac:dyDescent="0.25">
      <c r="A96" s="10" t="s">
        <v>191</v>
      </c>
      <c r="B96" s="8" t="s">
        <v>178</v>
      </c>
      <c r="C96" s="1">
        <v>3.4</v>
      </c>
      <c r="D96" s="1">
        <v>3.1</v>
      </c>
      <c r="E96" s="1">
        <v>1.5</v>
      </c>
      <c r="F96" s="1">
        <v>4.5999999999999996</v>
      </c>
      <c r="G96" s="1">
        <v>2.2999999999999998</v>
      </c>
      <c r="H96" s="1">
        <v>2.1</v>
      </c>
      <c r="I96" s="1">
        <v>2.9</v>
      </c>
      <c r="J96" s="1">
        <v>4.5999999999999996</v>
      </c>
      <c r="K96" s="1">
        <v>4.2</v>
      </c>
      <c r="L96" s="1">
        <v>4.3</v>
      </c>
      <c r="M96" s="1">
        <v>4.2</v>
      </c>
      <c r="N96" s="1">
        <v>1.6</v>
      </c>
      <c r="O96" s="1">
        <v>2</v>
      </c>
      <c r="P96" s="1">
        <v>2.2999999999999998</v>
      </c>
      <c r="Q96" s="1">
        <v>2</v>
      </c>
      <c r="R96" s="1">
        <v>2.9</v>
      </c>
      <c r="S96" s="1">
        <v>3.2</v>
      </c>
      <c r="T96" s="1">
        <v>3</v>
      </c>
      <c r="U96" s="1">
        <v>4.0999999999999996</v>
      </c>
      <c r="V96" s="1">
        <v>3.7</v>
      </c>
      <c r="W96" s="1">
        <v>5.8</v>
      </c>
      <c r="X96" s="1">
        <v>5.8</v>
      </c>
      <c r="Y96" s="1">
        <v>8</v>
      </c>
      <c r="Z96" s="1">
        <v>8</v>
      </c>
      <c r="AA96" s="1">
        <v>6.9</v>
      </c>
      <c r="AB96" s="1">
        <v>6.4</v>
      </c>
      <c r="AC96" s="1">
        <v>9.1</v>
      </c>
      <c r="AD96" s="1">
        <v>9.1999999999999993</v>
      </c>
      <c r="AE96" s="1">
        <v>6.6</v>
      </c>
      <c r="AF96" s="1">
        <v>6.6</v>
      </c>
      <c r="AG96" s="1">
        <v>6.8</v>
      </c>
      <c r="AH96" s="1">
        <v>8.1999999999999993</v>
      </c>
      <c r="AI96" s="1">
        <v>10.4</v>
      </c>
      <c r="AJ96" s="1">
        <v>10.3</v>
      </c>
      <c r="AK96" s="1">
        <v>7.1</v>
      </c>
      <c r="AL96" s="1">
        <v>4.5999999999999996</v>
      </c>
      <c r="AM96" s="1">
        <v>4.7</v>
      </c>
      <c r="AN96" s="1">
        <v>4</v>
      </c>
      <c r="AO96" s="1">
        <v>2.2000000000000002</v>
      </c>
      <c r="AP96" s="1">
        <v>3.2</v>
      </c>
      <c r="AQ96" s="1">
        <v>4</v>
      </c>
      <c r="AR96" s="1">
        <v>4.5999999999999996</v>
      </c>
      <c r="AS96" s="1">
        <v>4.7</v>
      </c>
      <c r="AT96" s="1">
        <v>4.9000000000000004</v>
      </c>
      <c r="AU96" s="1">
        <v>3.9</v>
      </c>
      <c r="AV96" s="1">
        <v>2.8</v>
      </c>
      <c r="AW96" s="1">
        <v>2.7</v>
      </c>
      <c r="AX96" s="1">
        <v>3.1</v>
      </c>
      <c r="AY96" s="1">
        <v>2.2999999999999998</v>
      </c>
      <c r="AZ96" s="1">
        <v>2.1</v>
      </c>
      <c r="BA96" s="1">
        <v>1.7</v>
      </c>
      <c r="BB96" s="1">
        <v>3.4</v>
      </c>
      <c r="BC96" s="1">
        <v>4.3</v>
      </c>
      <c r="BD96" s="1">
        <v>3.4</v>
      </c>
      <c r="BE96" s="1">
        <v>2.8</v>
      </c>
      <c r="BF96" s="1">
        <v>4.3</v>
      </c>
      <c r="BG96" s="1">
        <v>4.5999999999999996</v>
      </c>
      <c r="BH96" s="1">
        <v>4.9000000000000004</v>
      </c>
      <c r="BI96" s="1">
        <v>4.4000000000000004</v>
      </c>
      <c r="BJ96" s="1">
        <v>4.2</v>
      </c>
      <c r="BK96" s="1">
        <v>4.5</v>
      </c>
      <c r="BL96" s="1">
        <v>0</v>
      </c>
      <c r="BM96" s="1">
        <v>3.2</v>
      </c>
      <c r="BN96" s="1">
        <v>3</v>
      </c>
      <c r="BO96" s="1">
        <v>1.5</v>
      </c>
      <c r="BP96" s="1">
        <v>1.9</v>
      </c>
      <c r="BQ96" s="1">
        <v>2.1</v>
      </c>
      <c r="BR96" s="47">
        <v>0.6</v>
      </c>
      <c r="BS96" s="40"/>
      <c r="BT96" s="40"/>
    </row>
    <row r="97" spans="1:72" ht="12.75" customHeight="1" x14ac:dyDescent="0.25">
      <c r="A97" s="10" t="s">
        <v>193</v>
      </c>
      <c r="B97" s="8" t="s">
        <v>180</v>
      </c>
      <c r="C97" s="1">
        <v>-0.9</v>
      </c>
      <c r="D97" s="1">
        <v>4.2</v>
      </c>
      <c r="E97" s="1">
        <v>1.1000000000000001</v>
      </c>
      <c r="F97" s="1">
        <v>2.8</v>
      </c>
      <c r="G97" s="1">
        <v>1.1000000000000001</v>
      </c>
      <c r="H97" s="1">
        <v>1.7</v>
      </c>
      <c r="I97" s="1">
        <v>2.9</v>
      </c>
      <c r="J97" s="1">
        <v>5.5</v>
      </c>
      <c r="K97" s="1">
        <v>4.2</v>
      </c>
      <c r="L97" s="1">
        <v>4.2</v>
      </c>
      <c r="M97" s="1">
        <v>5</v>
      </c>
      <c r="N97" s="1">
        <v>1</v>
      </c>
      <c r="O97" s="1">
        <v>1.1000000000000001</v>
      </c>
      <c r="P97" s="1">
        <v>1.6</v>
      </c>
      <c r="Q97" s="1">
        <v>1.6</v>
      </c>
      <c r="R97" s="1">
        <v>3.4</v>
      </c>
      <c r="S97" s="1">
        <v>4.2</v>
      </c>
      <c r="T97" s="1">
        <v>3.1</v>
      </c>
      <c r="U97" s="1">
        <v>3.8</v>
      </c>
      <c r="V97" s="1">
        <v>2.6</v>
      </c>
      <c r="W97" s="1">
        <v>5.9</v>
      </c>
      <c r="X97" s="1">
        <v>5.3</v>
      </c>
      <c r="Y97" s="1">
        <v>8.6</v>
      </c>
      <c r="Z97" s="1">
        <v>8.8000000000000007</v>
      </c>
      <c r="AA97" s="1">
        <v>7.7</v>
      </c>
      <c r="AB97" s="1">
        <v>6.6</v>
      </c>
      <c r="AC97" s="1">
        <v>8.5</v>
      </c>
      <c r="AD97" s="1">
        <v>8.5</v>
      </c>
      <c r="AE97" s="1">
        <v>7.3</v>
      </c>
      <c r="AF97" s="1">
        <v>5.7</v>
      </c>
      <c r="AG97" s="1">
        <v>6.8</v>
      </c>
      <c r="AH97" s="1">
        <v>7.5</v>
      </c>
      <c r="AI97" s="1">
        <v>9.6</v>
      </c>
      <c r="AJ97" s="1">
        <v>10.4</v>
      </c>
      <c r="AK97" s="1">
        <v>7.1</v>
      </c>
      <c r="AL97" s="1">
        <v>3.1</v>
      </c>
      <c r="AM97" s="1">
        <v>3.9</v>
      </c>
      <c r="AN97" s="1">
        <v>3.2</v>
      </c>
      <c r="AO97" s="1">
        <v>1.3</v>
      </c>
      <c r="AP97" s="1">
        <v>1.2</v>
      </c>
      <c r="AQ97" s="1">
        <v>4.0999999999999996</v>
      </c>
      <c r="AR97" s="1">
        <v>3</v>
      </c>
      <c r="AS97" s="1">
        <v>3.2</v>
      </c>
      <c r="AT97" s="1">
        <v>5.3</v>
      </c>
      <c r="AU97" s="1">
        <v>2.8</v>
      </c>
      <c r="AV97" s="1">
        <v>2.1</v>
      </c>
      <c r="AW97" s="1">
        <v>2.4</v>
      </c>
      <c r="AX97" s="1">
        <v>3.8</v>
      </c>
      <c r="AY97" s="1">
        <v>1.9</v>
      </c>
      <c r="AZ97" s="1">
        <v>1.8</v>
      </c>
      <c r="BA97" s="1">
        <v>1.2</v>
      </c>
      <c r="BB97" s="1">
        <v>2.7</v>
      </c>
      <c r="BC97" s="1">
        <v>3.3</v>
      </c>
      <c r="BD97" s="1">
        <v>2.8</v>
      </c>
      <c r="BE97" s="1">
        <v>4.2</v>
      </c>
      <c r="BF97" s="1">
        <v>4.9000000000000004</v>
      </c>
      <c r="BG97" s="1">
        <v>3.6</v>
      </c>
      <c r="BH97" s="1">
        <v>4.4000000000000004</v>
      </c>
      <c r="BI97" s="1">
        <v>4</v>
      </c>
      <c r="BJ97" s="1">
        <v>3.4</v>
      </c>
      <c r="BK97" s="1">
        <v>3.3</v>
      </c>
      <c r="BL97" s="1">
        <v>0.2</v>
      </c>
      <c r="BM97" s="1">
        <v>2.9</v>
      </c>
      <c r="BN97" s="1">
        <v>2.9</v>
      </c>
      <c r="BO97" s="1">
        <v>1</v>
      </c>
      <c r="BP97" s="1">
        <v>1.1000000000000001</v>
      </c>
      <c r="BQ97" s="1">
        <v>1.9</v>
      </c>
      <c r="BR97" s="47">
        <v>0.9</v>
      </c>
      <c r="BS97" s="40"/>
      <c r="BT97" s="40"/>
    </row>
    <row r="98" spans="1:72" ht="12.75" customHeight="1" x14ac:dyDescent="0.25">
      <c r="A98" s="10" t="s">
        <v>195</v>
      </c>
      <c r="B98" s="10" t="s">
        <v>182</v>
      </c>
      <c r="C98" s="1">
        <v>-1.5</v>
      </c>
      <c r="D98" s="1">
        <v>4.2</v>
      </c>
      <c r="E98" s="1">
        <v>0.8</v>
      </c>
      <c r="F98" s="1">
        <v>2.7</v>
      </c>
      <c r="G98" s="1">
        <v>0.9</v>
      </c>
      <c r="H98" s="1">
        <v>1.7</v>
      </c>
      <c r="I98" s="1">
        <v>3</v>
      </c>
      <c r="J98" s="1">
        <v>5.5</v>
      </c>
      <c r="K98" s="1">
        <v>4.0999999999999996</v>
      </c>
      <c r="L98" s="1">
        <v>4.3</v>
      </c>
      <c r="M98" s="1">
        <v>4.8</v>
      </c>
      <c r="N98" s="1">
        <v>0.6</v>
      </c>
      <c r="O98" s="1">
        <v>0.9</v>
      </c>
      <c r="P98" s="1">
        <v>1.5</v>
      </c>
      <c r="Q98" s="1">
        <v>1.6</v>
      </c>
      <c r="R98" s="1">
        <v>3.3</v>
      </c>
      <c r="S98" s="1">
        <v>4</v>
      </c>
      <c r="T98" s="1">
        <v>3.3</v>
      </c>
      <c r="U98" s="1">
        <v>4</v>
      </c>
      <c r="V98" s="1">
        <v>2.5</v>
      </c>
      <c r="W98" s="1">
        <v>5.7</v>
      </c>
      <c r="X98" s="1">
        <v>5.2</v>
      </c>
      <c r="Y98" s="1">
        <v>8.1999999999999993</v>
      </c>
      <c r="Z98" s="1">
        <v>8.9</v>
      </c>
      <c r="AA98" s="1">
        <v>8</v>
      </c>
      <c r="AB98" s="1">
        <v>7.1</v>
      </c>
      <c r="AC98" s="1">
        <v>7.8</v>
      </c>
      <c r="AD98" s="1">
        <v>8.8000000000000007</v>
      </c>
      <c r="AE98" s="1">
        <v>6.3</v>
      </c>
      <c r="AF98" s="1">
        <v>6</v>
      </c>
      <c r="AG98" s="1">
        <v>6.5</v>
      </c>
      <c r="AH98" s="1">
        <v>7.4</v>
      </c>
      <c r="AI98" s="1">
        <v>10.4</v>
      </c>
      <c r="AJ98" s="1">
        <v>9.6999999999999993</v>
      </c>
      <c r="AK98" s="1">
        <v>6.8</v>
      </c>
      <c r="AL98" s="1">
        <v>3.3</v>
      </c>
      <c r="AM98" s="1">
        <v>4.0999999999999996</v>
      </c>
      <c r="AN98" s="1">
        <v>2.8</v>
      </c>
      <c r="AO98" s="1">
        <v>1.3</v>
      </c>
      <c r="AP98" s="1">
        <v>1.4</v>
      </c>
      <c r="AQ98" s="1">
        <v>3.5</v>
      </c>
      <c r="AR98" s="1">
        <v>2.9</v>
      </c>
      <c r="AS98" s="1">
        <v>3.5</v>
      </c>
      <c r="AT98" s="1">
        <v>4.2</v>
      </c>
      <c r="AU98" s="1">
        <v>3</v>
      </c>
      <c r="AV98" s="1">
        <v>2.2999999999999998</v>
      </c>
      <c r="AW98" s="1">
        <v>2.8</v>
      </c>
      <c r="AX98" s="1">
        <v>3.2</v>
      </c>
      <c r="AY98" s="1">
        <v>2.1</v>
      </c>
      <c r="AZ98" s="1">
        <v>2</v>
      </c>
      <c r="BA98" s="1">
        <v>1.4</v>
      </c>
      <c r="BB98" s="1">
        <v>2.8</v>
      </c>
      <c r="BC98" s="1">
        <v>3.8</v>
      </c>
      <c r="BD98" s="1">
        <v>2.4</v>
      </c>
      <c r="BE98" s="1">
        <v>4.3</v>
      </c>
      <c r="BF98" s="1">
        <v>5.2</v>
      </c>
      <c r="BG98" s="1">
        <v>4</v>
      </c>
      <c r="BH98" s="1">
        <v>4.8</v>
      </c>
      <c r="BI98" s="1">
        <v>3.7</v>
      </c>
      <c r="BJ98" s="1">
        <v>3.4</v>
      </c>
      <c r="BK98" s="1">
        <v>3.3</v>
      </c>
      <c r="BL98" s="1">
        <v>-0.3</v>
      </c>
      <c r="BM98" s="1">
        <v>2.9</v>
      </c>
      <c r="BN98" s="1">
        <v>2.9</v>
      </c>
      <c r="BO98" s="1">
        <v>1</v>
      </c>
      <c r="BP98" s="1">
        <v>1.1000000000000001</v>
      </c>
      <c r="BQ98" s="1">
        <v>1.7</v>
      </c>
      <c r="BR98" s="47" t="s">
        <v>484</v>
      </c>
      <c r="BS98" s="40"/>
      <c r="BT98" s="40"/>
    </row>
    <row r="99" spans="1:72" ht="12.75" customHeight="1" x14ac:dyDescent="0.25">
      <c r="A99" s="10" t="s">
        <v>212</v>
      </c>
      <c r="B99" s="10" t="s">
        <v>222</v>
      </c>
      <c r="C99" s="1" t="s">
        <v>281</v>
      </c>
      <c r="D99" s="1" t="s">
        <v>281</v>
      </c>
      <c r="E99" s="1" t="s">
        <v>281</v>
      </c>
      <c r="F99" s="1" t="s">
        <v>281</v>
      </c>
      <c r="G99" s="1" t="s">
        <v>281</v>
      </c>
      <c r="H99" s="1" t="s">
        <v>281</v>
      </c>
      <c r="I99" s="1" t="s">
        <v>281</v>
      </c>
      <c r="J99" s="1" t="s">
        <v>281</v>
      </c>
      <c r="K99" s="1" t="s">
        <v>281</v>
      </c>
      <c r="L99" s="1" t="s">
        <v>281</v>
      </c>
      <c r="M99" s="1" t="s">
        <v>281</v>
      </c>
      <c r="N99" s="1" t="s">
        <v>281</v>
      </c>
      <c r="O99" s="1" t="s">
        <v>281</v>
      </c>
      <c r="P99" s="1" t="s">
        <v>281</v>
      </c>
      <c r="Q99" s="1" t="s">
        <v>281</v>
      </c>
      <c r="R99" s="1" t="s">
        <v>281</v>
      </c>
      <c r="S99" s="1" t="s">
        <v>281</v>
      </c>
      <c r="T99" s="1" t="s">
        <v>281</v>
      </c>
      <c r="U99" s="1" t="s">
        <v>281</v>
      </c>
      <c r="V99" s="1" t="s">
        <v>281</v>
      </c>
      <c r="W99" s="1" t="s">
        <v>281</v>
      </c>
      <c r="X99" s="1" t="s">
        <v>281</v>
      </c>
      <c r="Y99" s="1" t="s">
        <v>281</v>
      </c>
      <c r="Z99" s="1" t="s">
        <v>281</v>
      </c>
      <c r="AA99" s="1" t="s">
        <v>281</v>
      </c>
      <c r="AB99" s="1" t="s">
        <v>281</v>
      </c>
      <c r="AC99" s="1" t="s">
        <v>281</v>
      </c>
      <c r="AD99" s="1" t="s">
        <v>281</v>
      </c>
      <c r="AE99" s="1" t="s">
        <v>281</v>
      </c>
      <c r="AF99" s="1" t="s">
        <v>281</v>
      </c>
      <c r="AG99" s="1" t="s">
        <v>281</v>
      </c>
      <c r="AH99" s="1" t="s">
        <v>281</v>
      </c>
      <c r="AI99" s="1" t="s">
        <v>281</v>
      </c>
      <c r="AJ99" s="1" t="s">
        <v>281</v>
      </c>
      <c r="AK99" s="1" t="s">
        <v>281</v>
      </c>
      <c r="AL99" s="1" t="s">
        <v>281</v>
      </c>
      <c r="AM99" s="1" t="s">
        <v>281</v>
      </c>
      <c r="AN99" s="1" t="s">
        <v>281</v>
      </c>
      <c r="AO99" s="1" t="s">
        <v>281</v>
      </c>
      <c r="AP99" s="1" t="s">
        <v>281</v>
      </c>
      <c r="AQ99" s="1" t="s">
        <v>281</v>
      </c>
      <c r="AR99" s="1" t="s">
        <v>281</v>
      </c>
      <c r="AS99" s="1" t="s">
        <v>281</v>
      </c>
      <c r="AT99" s="1" t="s">
        <v>281</v>
      </c>
      <c r="AU99" s="1" t="s">
        <v>281</v>
      </c>
      <c r="AV99" s="1" t="s">
        <v>281</v>
      </c>
      <c r="AW99" s="1" t="s">
        <v>281</v>
      </c>
      <c r="AX99" s="1" t="s">
        <v>281</v>
      </c>
      <c r="AY99" s="1" t="s">
        <v>281</v>
      </c>
      <c r="AZ99" s="1" t="s">
        <v>281</v>
      </c>
      <c r="BA99" s="1">
        <v>1.4</v>
      </c>
      <c r="BB99" s="1">
        <v>2.7</v>
      </c>
      <c r="BC99" s="1">
        <v>3.8</v>
      </c>
      <c r="BD99" s="1">
        <v>2.5</v>
      </c>
      <c r="BE99" s="1">
        <v>4.4000000000000004</v>
      </c>
      <c r="BF99" s="1">
        <v>5.8</v>
      </c>
      <c r="BG99" s="1">
        <v>3.9</v>
      </c>
      <c r="BH99" s="1">
        <v>5.2</v>
      </c>
      <c r="BI99" s="1">
        <v>4</v>
      </c>
      <c r="BJ99" s="1">
        <v>3.4</v>
      </c>
      <c r="BK99" s="1">
        <v>3.6</v>
      </c>
      <c r="BL99" s="1">
        <v>-1</v>
      </c>
      <c r="BM99" s="1">
        <v>2.7</v>
      </c>
      <c r="BN99" s="1">
        <v>3</v>
      </c>
      <c r="BO99" s="1">
        <v>1.1000000000000001</v>
      </c>
      <c r="BP99" s="1">
        <v>0.7</v>
      </c>
      <c r="BQ99" s="1">
        <v>1.4</v>
      </c>
      <c r="BR99" s="47" t="s">
        <v>559</v>
      </c>
      <c r="BS99" s="40"/>
      <c r="BT99" s="40"/>
    </row>
    <row r="100" spans="1:72" ht="12.75" customHeight="1" x14ac:dyDescent="0.25">
      <c r="A100" s="10" t="s">
        <v>213</v>
      </c>
      <c r="B100" s="10" t="s">
        <v>223</v>
      </c>
      <c r="C100" s="1" t="s">
        <v>281</v>
      </c>
      <c r="D100" s="1" t="s">
        <v>281</v>
      </c>
      <c r="E100" s="1" t="s">
        <v>281</v>
      </c>
      <c r="F100" s="1" t="s">
        <v>281</v>
      </c>
      <c r="G100" s="1" t="s">
        <v>281</v>
      </c>
      <c r="H100" s="1" t="s">
        <v>281</v>
      </c>
      <c r="I100" s="1" t="s">
        <v>281</v>
      </c>
      <c r="J100" s="1" t="s">
        <v>281</v>
      </c>
      <c r="K100" s="1" t="s">
        <v>281</v>
      </c>
      <c r="L100" s="1" t="s">
        <v>281</v>
      </c>
      <c r="M100" s="1" t="s">
        <v>281</v>
      </c>
      <c r="N100" s="1" t="s">
        <v>281</v>
      </c>
      <c r="O100" s="1" t="s">
        <v>281</v>
      </c>
      <c r="P100" s="1" t="s">
        <v>281</v>
      </c>
      <c r="Q100" s="1" t="s">
        <v>281</v>
      </c>
      <c r="R100" s="1" t="s">
        <v>281</v>
      </c>
      <c r="S100" s="1" t="s">
        <v>281</v>
      </c>
      <c r="T100" s="1" t="s">
        <v>281</v>
      </c>
      <c r="U100" s="1" t="s">
        <v>281</v>
      </c>
      <c r="V100" s="1" t="s">
        <v>281</v>
      </c>
      <c r="W100" s="1" t="s">
        <v>281</v>
      </c>
      <c r="X100" s="1" t="s">
        <v>281</v>
      </c>
      <c r="Y100" s="1" t="s">
        <v>281</v>
      </c>
      <c r="Z100" s="1" t="s">
        <v>281</v>
      </c>
      <c r="AA100" s="1" t="s">
        <v>281</v>
      </c>
      <c r="AB100" s="1" t="s">
        <v>281</v>
      </c>
      <c r="AC100" s="1" t="s">
        <v>281</v>
      </c>
      <c r="AD100" s="1" t="s">
        <v>281</v>
      </c>
      <c r="AE100" s="1" t="s">
        <v>281</v>
      </c>
      <c r="AF100" s="1" t="s">
        <v>281</v>
      </c>
      <c r="AG100" s="1" t="s">
        <v>281</v>
      </c>
      <c r="AH100" s="1" t="s">
        <v>281</v>
      </c>
      <c r="AI100" s="1" t="s">
        <v>281</v>
      </c>
      <c r="AJ100" s="1" t="s">
        <v>281</v>
      </c>
      <c r="AK100" s="1" t="s">
        <v>281</v>
      </c>
      <c r="AL100" s="1" t="s">
        <v>281</v>
      </c>
      <c r="AM100" s="1" t="s">
        <v>281</v>
      </c>
      <c r="AN100" s="1" t="s">
        <v>281</v>
      </c>
      <c r="AO100" s="1" t="s">
        <v>281</v>
      </c>
      <c r="AP100" s="1" t="s">
        <v>281</v>
      </c>
      <c r="AQ100" s="1" t="s">
        <v>281</v>
      </c>
      <c r="AR100" s="1" t="s">
        <v>281</v>
      </c>
      <c r="AS100" s="1" t="s">
        <v>281</v>
      </c>
      <c r="AT100" s="1" t="s">
        <v>281</v>
      </c>
      <c r="AU100" s="1" t="s">
        <v>281</v>
      </c>
      <c r="AV100" s="1" t="s">
        <v>281</v>
      </c>
      <c r="AW100" s="1" t="s">
        <v>281</v>
      </c>
      <c r="AX100" s="1" t="s">
        <v>281</v>
      </c>
      <c r="AY100" s="1" t="s">
        <v>281</v>
      </c>
      <c r="AZ100" s="1" t="s">
        <v>281</v>
      </c>
      <c r="BA100" s="1">
        <v>1.5</v>
      </c>
      <c r="BB100" s="1">
        <v>3.1</v>
      </c>
      <c r="BC100" s="1">
        <v>3.9</v>
      </c>
      <c r="BD100" s="1">
        <v>2.2000000000000002</v>
      </c>
      <c r="BE100" s="1">
        <v>4.2</v>
      </c>
      <c r="BF100" s="1">
        <v>4</v>
      </c>
      <c r="BG100" s="1">
        <v>4.3</v>
      </c>
      <c r="BH100" s="1">
        <v>4.0999999999999996</v>
      </c>
      <c r="BI100" s="1">
        <v>3.2</v>
      </c>
      <c r="BJ100" s="1">
        <v>3.3</v>
      </c>
      <c r="BK100" s="1">
        <v>2.7</v>
      </c>
      <c r="BL100" s="1">
        <v>0.9</v>
      </c>
      <c r="BM100" s="1">
        <v>3.3</v>
      </c>
      <c r="BN100" s="1">
        <v>2.9</v>
      </c>
      <c r="BO100" s="1">
        <v>0.8</v>
      </c>
      <c r="BP100" s="1">
        <v>1.8</v>
      </c>
      <c r="BQ100" s="1">
        <v>2.1</v>
      </c>
      <c r="BR100" s="47" t="s">
        <v>463</v>
      </c>
      <c r="BS100" s="40"/>
      <c r="BT100" s="40"/>
    </row>
    <row r="101" spans="1:72" ht="12.75" customHeight="1" x14ac:dyDescent="0.25">
      <c r="A101" s="10" t="s">
        <v>214</v>
      </c>
      <c r="B101" s="10" t="s">
        <v>184</v>
      </c>
      <c r="C101" s="1">
        <v>7.4</v>
      </c>
      <c r="D101" s="1">
        <v>4</v>
      </c>
      <c r="E101" s="1">
        <v>5.8</v>
      </c>
      <c r="F101" s="1">
        <v>5.6</v>
      </c>
      <c r="G101" s="1">
        <v>4.4000000000000004</v>
      </c>
      <c r="H101" s="1">
        <v>2.2000000000000002</v>
      </c>
      <c r="I101" s="1">
        <v>0.9</v>
      </c>
      <c r="J101" s="1">
        <v>6.4</v>
      </c>
      <c r="K101" s="1">
        <v>4.7</v>
      </c>
      <c r="L101" s="1">
        <v>3.1</v>
      </c>
      <c r="M101" s="1">
        <v>7.6</v>
      </c>
      <c r="N101" s="1">
        <v>6.2</v>
      </c>
      <c r="O101" s="1">
        <v>3.1</v>
      </c>
      <c r="P101" s="1">
        <v>2.4</v>
      </c>
      <c r="Q101" s="1">
        <v>1.2</v>
      </c>
      <c r="R101" s="1">
        <v>5</v>
      </c>
      <c r="S101" s="1">
        <v>5.6</v>
      </c>
      <c r="T101" s="1">
        <v>1.5</v>
      </c>
      <c r="U101" s="1">
        <v>1.5</v>
      </c>
      <c r="V101" s="1">
        <v>3.7</v>
      </c>
      <c r="W101" s="1">
        <v>7.4</v>
      </c>
      <c r="X101" s="1">
        <v>6.9</v>
      </c>
      <c r="Y101" s="1">
        <v>12.9</v>
      </c>
      <c r="Z101" s="1">
        <v>8.6999999999999993</v>
      </c>
      <c r="AA101" s="1">
        <v>5</v>
      </c>
      <c r="AB101" s="1">
        <v>2.4</v>
      </c>
      <c r="AC101" s="1">
        <v>15.2</v>
      </c>
      <c r="AD101" s="1">
        <v>6.2</v>
      </c>
      <c r="AE101" s="1">
        <v>16.8</v>
      </c>
      <c r="AF101" s="1">
        <v>3.6</v>
      </c>
      <c r="AG101" s="1">
        <v>8.6999999999999993</v>
      </c>
      <c r="AH101" s="1">
        <v>8</v>
      </c>
      <c r="AI101" s="1">
        <v>4.0999999999999996</v>
      </c>
      <c r="AJ101" s="1">
        <v>15.6</v>
      </c>
      <c r="AK101" s="1">
        <v>9.1999999999999993</v>
      </c>
      <c r="AL101" s="1">
        <v>1.8</v>
      </c>
      <c r="AM101" s="1">
        <v>2</v>
      </c>
      <c r="AN101" s="1">
        <v>6.8</v>
      </c>
      <c r="AO101" s="1">
        <v>1.4</v>
      </c>
      <c r="AP101" s="1">
        <v>-0.2</v>
      </c>
      <c r="AQ101" s="1">
        <v>8.9</v>
      </c>
      <c r="AR101" s="1">
        <v>3.5</v>
      </c>
      <c r="AS101" s="1">
        <v>0.7</v>
      </c>
      <c r="AT101" s="1">
        <v>14.6</v>
      </c>
      <c r="AU101" s="1">
        <v>1.7</v>
      </c>
      <c r="AV101" s="1">
        <v>0.4</v>
      </c>
      <c r="AW101" s="1">
        <v>0.2</v>
      </c>
      <c r="AX101" s="1">
        <v>8.5</v>
      </c>
      <c r="AY101" s="1">
        <v>0.4</v>
      </c>
      <c r="AZ101" s="1">
        <v>0.5</v>
      </c>
      <c r="BA101" s="1">
        <v>0</v>
      </c>
      <c r="BB101" s="1">
        <v>2.2999999999999998</v>
      </c>
      <c r="BC101" s="1">
        <v>0.5</v>
      </c>
      <c r="BD101" s="1">
        <v>5.4</v>
      </c>
      <c r="BE101" s="1">
        <v>3.6</v>
      </c>
      <c r="BF101" s="1">
        <v>2.9</v>
      </c>
      <c r="BG101" s="1">
        <v>0.4</v>
      </c>
      <c r="BH101" s="1">
        <v>0.4</v>
      </c>
      <c r="BI101" s="1">
        <v>5.9</v>
      </c>
      <c r="BJ101" s="1">
        <v>3.8</v>
      </c>
      <c r="BK101" s="1">
        <v>3.6</v>
      </c>
      <c r="BL101" s="1">
        <v>5.3</v>
      </c>
      <c r="BM101" s="1">
        <v>3.3</v>
      </c>
      <c r="BN101" s="1">
        <v>2.1</v>
      </c>
      <c r="BO101" s="1">
        <v>1.3</v>
      </c>
      <c r="BP101" s="1">
        <v>1.3</v>
      </c>
      <c r="BQ101" s="1">
        <v>4.5</v>
      </c>
      <c r="BR101" s="47" t="s">
        <v>463</v>
      </c>
      <c r="BS101" s="40"/>
      <c r="BT101" s="40"/>
    </row>
    <row r="102" spans="1:72" ht="12.75" customHeight="1" x14ac:dyDescent="0.25">
      <c r="A102" s="10" t="s">
        <v>215</v>
      </c>
      <c r="B102" s="8" t="s">
        <v>186</v>
      </c>
      <c r="C102" s="1">
        <v>11</v>
      </c>
      <c r="D102" s="1">
        <v>1.6</v>
      </c>
      <c r="E102" s="1">
        <v>2.1</v>
      </c>
      <c r="F102" s="1">
        <v>7.6</v>
      </c>
      <c r="G102" s="1">
        <v>4.7</v>
      </c>
      <c r="H102" s="1">
        <v>3</v>
      </c>
      <c r="I102" s="1">
        <v>3.1</v>
      </c>
      <c r="J102" s="1">
        <v>2.8</v>
      </c>
      <c r="K102" s="1">
        <v>4.4000000000000004</v>
      </c>
      <c r="L102" s="1">
        <v>4.3</v>
      </c>
      <c r="M102" s="1">
        <v>3</v>
      </c>
      <c r="N102" s="1">
        <v>2.6</v>
      </c>
      <c r="O102" s="1">
        <v>3.3</v>
      </c>
      <c r="P102" s="1">
        <v>3.3</v>
      </c>
      <c r="Q102" s="1">
        <v>2.5</v>
      </c>
      <c r="R102" s="1">
        <v>2.4</v>
      </c>
      <c r="S102" s="1">
        <v>2.1</v>
      </c>
      <c r="T102" s="1">
        <v>2.9</v>
      </c>
      <c r="U102" s="1">
        <v>4.5</v>
      </c>
      <c r="V102" s="1">
        <v>5.0999999999999996</v>
      </c>
      <c r="W102" s="1">
        <v>5.8</v>
      </c>
      <c r="X102" s="1">
        <v>6.4</v>
      </c>
      <c r="Y102" s="1">
        <v>7.5</v>
      </c>
      <c r="Z102" s="1">
        <v>7.3</v>
      </c>
      <c r="AA102" s="1">
        <v>6.2</v>
      </c>
      <c r="AB102" s="1">
        <v>6.2</v>
      </c>
      <c r="AC102" s="1">
        <v>9.6</v>
      </c>
      <c r="AD102" s="1">
        <v>9.6999999999999993</v>
      </c>
      <c r="AE102" s="1">
        <v>6.1</v>
      </c>
      <c r="AF102" s="1">
        <v>7.2</v>
      </c>
      <c r="AG102" s="1">
        <v>6.9</v>
      </c>
      <c r="AH102" s="1">
        <v>8.8000000000000007</v>
      </c>
      <c r="AI102" s="1">
        <v>11</v>
      </c>
      <c r="AJ102" s="1">
        <v>10.3</v>
      </c>
      <c r="AK102" s="1">
        <v>7.1</v>
      </c>
      <c r="AL102" s="1">
        <v>5.7</v>
      </c>
      <c r="AM102" s="1">
        <v>5.3</v>
      </c>
      <c r="AN102" s="1">
        <v>4.5999999999999996</v>
      </c>
      <c r="AO102" s="1">
        <v>2.9</v>
      </c>
      <c r="AP102" s="1">
        <v>4.5999999999999996</v>
      </c>
      <c r="AQ102" s="1">
        <v>4</v>
      </c>
      <c r="AR102" s="1">
        <v>5.6</v>
      </c>
      <c r="AS102" s="1">
        <v>5.7</v>
      </c>
      <c r="AT102" s="1">
        <v>4.5999999999999996</v>
      </c>
      <c r="AU102" s="1">
        <v>4.5999999999999996</v>
      </c>
      <c r="AV102" s="1">
        <v>3.2</v>
      </c>
      <c r="AW102" s="1">
        <v>2.8</v>
      </c>
      <c r="AX102" s="1">
        <v>2.8</v>
      </c>
      <c r="AY102" s="1">
        <v>2.6</v>
      </c>
      <c r="AZ102" s="1">
        <v>2.2000000000000002</v>
      </c>
      <c r="BA102" s="1">
        <v>1.9</v>
      </c>
      <c r="BB102" s="1">
        <v>3.7</v>
      </c>
      <c r="BC102" s="1">
        <v>4.7</v>
      </c>
      <c r="BD102" s="1">
        <v>3.6</v>
      </c>
      <c r="BE102" s="1">
        <v>2.2000000000000002</v>
      </c>
      <c r="BF102" s="1">
        <v>4.0999999999999996</v>
      </c>
      <c r="BG102" s="1">
        <v>5.0999999999999996</v>
      </c>
      <c r="BH102" s="1">
        <v>5.2</v>
      </c>
      <c r="BI102" s="1">
        <v>4.5999999999999996</v>
      </c>
      <c r="BJ102" s="1">
        <v>4.5</v>
      </c>
      <c r="BK102" s="1">
        <v>5.0999999999999996</v>
      </c>
      <c r="BL102" s="1">
        <v>-0.1</v>
      </c>
      <c r="BM102" s="1">
        <v>3.3</v>
      </c>
      <c r="BN102" s="1">
        <v>3.1</v>
      </c>
      <c r="BO102" s="1">
        <v>1.8</v>
      </c>
      <c r="BP102" s="1">
        <v>2.2000000000000002</v>
      </c>
      <c r="BQ102" s="1">
        <v>2.1</v>
      </c>
      <c r="BR102" s="47">
        <v>0.5</v>
      </c>
      <c r="BS102" s="40"/>
      <c r="BT102" s="40"/>
    </row>
    <row r="103" spans="1:72" ht="12.75" customHeight="1" x14ac:dyDescent="0.25">
      <c r="A103" s="10" t="s">
        <v>216</v>
      </c>
      <c r="B103" s="10" t="s">
        <v>182</v>
      </c>
      <c r="C103" s="1">
        <v>11.5</v>
      </c>
      <c r="D103" s="1">
        <v>1.6</v>
      </c>
      <c r="E103" s="1">
        <v>2.4</v>
      </c>
      <c r="F103" s="1">
        <v>7.8</v>
      </c>
      <c r="G103" s="1">
        <v>4.9000000000000004</v>
      </c>
      <c r="H103" s="1">
        <v>3</v>
      </c>
      <c r="I103" s="1">
        <v>3.2</v>
      </c>
      <c r="J103" s="1">
        <v>2.7</v>
      </c>
      <c r="K103" s="1">
        <v>4.5999999999999996</v>
      </c>
      <c r="L103" s="1">
        <v>4.5</v>
      </c>
      <c r="M103" s="1">
        <v>3</v>
      </c>
      <c r="N103" s="1">
        <v>2.6</v>
      </c>
      <c r="O103" s="1">
        <v>3.4</v>
      </c>
      <c r="P103" s="1">
        <v>3.5</v>
      </c>
      <c r="Q103" s="1">
        <v>2.8</v>
      </c>
      <c r="R103" s="1">
        <v>2.6</v>
      </c>
      <c r="S103" s="1">
        <v>2.2999999999999998</v>
      </c>
      <c r="T103" s="1">
        <v>3.2</v>
      </c>
      <c r="U103" s="1">
        <v>4.9000000000000004</v>
      </c>
      <c r="V103" s="1">
        <v>5.5</v>
      </c>
      <c r="W103" s="1">
        <v>6.2</v>
      </c>
      <c r="X103" s="1">
        <v>6.8</v>
      </c>
      <c r="Y103" s="1">
        <v>7.8</v>
      </c>
      <c r="Z103" s="1">
        <v>7.3</v>
      </c>
      <c r="AA103" s="1">
        <v>6.4</v>
      </c>
      <c r="AB103" s="1">
        <v>6.4</v>
      </c>
      <c r="AC103" s="1">
        <v>9.1999999999999993</v>
      </c>
      <c r="AD103" s="1">
        <v>9.3000000000000007</v>
      </c>
      <c r="AE103" s="1">
        <v>5.6</v>
      </c>
      <c r="AF103" s="1">
        <v>6.9</v>
      </c>
      <c r="AG103" s="1">
        <v>6.7</v>
      </c>
      <c r="AH103" s="1">
        <v>8.6999999999999993</v>
      </c>
      <c r="AI103" s="1">
        <v>10.6</v>
      </c>
      <c r="AJ103" s="1">
        <v>9.9</v>
      </c>
      <c r="AK103" s="1">
        <v>6.7</v>
      </c>
      <c r="AL103" s="1">
        <v>5.6</v>
      </c>
      <c r="AM103" s="1">
        <v>5.5</v>
      </c>
      <c r="AN103" s="1">
        <v>4.8</v>
      </c>
      <c r="AO103" s="1">
        <v>3.3</v>
      </c>
      <c r="AP103" s="1">
        <v>5.0999999999999996</v>
      </c>
      <c r="AQ103" s="1">
        <v>4.0999999999999996</v>
      </c>
      <c r="AR103" s="1">
        <v>5.9</v>
      </c>
      <c r="AS103" s="1">
        <v>5.9</v>
      </c>
      <c r="AT103" s="1">
        <v>4.5999999999999996</v>
      </c>
      <c r="AU103" s="1">
        <v>4.8</v>
      </c>
      <c r="AV103" s="1">
        <v>3.1</v>
      </c>
      <c r="AW103" s="1">
        <v>2.9</v>
      </c>
      <c r="AX103" s="1">
        <v>2.9</v>
      </c>
      <c r="AY103" s="1">
        <v>2.5</v>
      </c>
      <c r="AZ103" s="1">
        <v>2.2999999999999998</v>
      </c>
      <c r="BA103" s="1">
        <v>2.1</v>
      </c>
      <c r="BB103" s="1">
        <v>4</v>
      </c>
      <c r="BC103" s="1">
        <v>4.8</v>
      </c>
      <c r="BD103" s="1">
        <v>3.6</v>
      </c>
      <c r="BE103" s="1">
        <v>2.2999999999999998</v>
      </c>
      <c r="BF103" s="1">
        <v>4.0999999999999996</v>
      </c>
      <c r="BG103" s="1">
        <v>5.0999999999999996</v>
      </c>
      <c r="BH103" s="1">
        <v>4.9000000000000004</v>
      </c>
      <c r="BI103" s="1">
        <v>4.5999999999999996</v>
      </c>
      <c r="BJ103" s="1">
        <v>4.5999999999999996</v>
      </c>
      <c r="BK103" s="1">
        <v>5</v>
      </c>
      <c r="BL103" s="1">
        <v>0</v>
      </c>
      <c r="BM103" s="1">
        <v>3.2</v>
      </c>
      <c r="BN103" s="1">
        <v>3.1</v>
      </c>
      <c r="BO103" s="1">
        <v>1.9</v>
      </c>
      <c r="BP103" s="1">
        <v>2.1</v>
      </c>
      <c r="BQ103" s="1">
        <v>1.9</v>
      </c>
      <c r="BR103" s="47" t="s">
        <v>559</v>
      </c>
      <c r="BS103" s="40"/>
      <c r="BT103" s="40"/>
    </row>
    <row r="104" spans="1:72" ht="12.75" customHeight="1" x14ac:dyDescent="0.25">
      <c r="A104" s="10" t="s">
        <v>224</v>
      </c>
      <c r="B104" s="10" t="s">
        <v>184</v>
      </c>
      <c r="C104" s="1">
        <v>7.3</v>
      </c>
      <c r="D104" s="1">
        <v>1.7</v>
      </c>
      <c r="E104" s="1">
        <v>-0.3</v>
      </c>
      <c r="F104" s="1">
        <v>5.7</v>
      </c>
      <c r="G104" s="1">
        <v>3.8</v>
      </c>
      <c r="H104" s="1">
        <v>3.2</v>
      </c>
      <c r="I104" s="1">
        <v>2</v>
      </c>
      <c r="J104" s="1">
        <v>3.9</v>
      </c>
      <c r="K104" s="1">
        <v>2.1</v>
      </c>
      <c r="L104" s="1">
        <v>3.3</v>
      </c>
      <c r="M104" s="1">
        <v>2.8</v>
      </c>
      <c r="N104" s="1">
        <v>2.4</v>
      </c>
      <c r="O104" s="1">
        <v>2.8</v>
      </c>
      <c r="P104" s="1">
        <v>1.6</v>
      </c>
      <c r="Q104" s="1">
        <v>0.5</v>
      </c>
      <c r="R104" s="1">
        <v>0.9</v>
      </c>
      <c r="S104" s="1">
        <v>0.9</v>
      </c>
      <c r="T104" s="1">
        <v>1.3</v>
      </c>
      <c r="U104" s="1">
        <v>1.6</v>
      </c>
      <c r="V104" s="1">
        <v>2.1</v>
      </c>
      <c r="W104" s="1">
        <v>2.6</v>
      </c>
      <c r="X104" s="1">
        <v>3.5</v>
      </c>
      <c r="Y104" s="1">
        <v>5</v>
      </c>
      <c r="Z104" s="1">
        <v>6.9</v>
      </c>
      <c r="AA104" s="1">
        <v>4.3</v>
      </c>
      <c r="AB104" s="1">
        <v>5</v>
      </c>
      <c r="AC104" s="1">
        <v>13</v>
      </c>
      <c r="AD104" s="1">
        <v>13.8</v>
      </c>
      <c r="AE104" s="1">
        <v>10.4</v>
      </c>
      <c r="AF104" s="1">
        <v>10.7</v>
      </c>
      <c r="AG104" s="1">
        <v>8</v>
      </c>
      <c r="AH104" s="1">
        <v>9.1</v>
      </c>
      <c r="AI104" s="1">
        <v>14.8</v>
      </c>
      <c r="AJ104" s="1">
        <v>13.5</v>
      </c>
      <c r="AK104" s="1">
        <v>10.8</v>
      </c>
      <c r="AL104" s="1">
        <v>6.6</v>
      </c>
      <c r="AM104" s="1">
        <v>4.3</v>
      </c>
      <c r="AN104" s="1">
        <v>2.9</v>
      </c>
      <c r="AO104" s="1">
        <v>0.6</v>
      </c>
      <c r="AP104" s="1">
        <v>1.3</v>
      </c>
      <c r="AQ104" s="1">
        <v>3.1</v>
      </c>
      <c r="AR104" s="1">
        <v>4.0999999999999996</v>
      </c>
      <c r="AS104" s="1">
        <v>4</v>
      </c>
      <c r="AT104" s="1">
        <v>4.7</v>
      </c>
      <c r="AU104" s="1">
        <v>3.1</v>
      </c>
      <c r="AV104" s="1">
        <v>3.3</v>
      </c>
      <c r="AW104" s="1">
        <v>2.1</v>
      </c>
      <c r="AX104" s="1">
        <v>2.1</v>
      </c>
      <c r="AY104" s="1">
        <v>3</v>
      </c>
      <c r="AZ104" s="1">
        <v>1.8</v>
      </c>
      <c r="BA104" s="1">
        <v>1</v>
      </c>
      <c r="BB104" s="1">
        <v>1.6</v>
      </c>
      <c r="BC104" s="1">
        <v>4</v>
      </c>
      <c r="BD104" s="1">
        <v>4.0999999999999996</v>
      </c>
      <c r="BE104" s="1">
        <v>0.8</v>
      </c>
      <c r="BF104" s="1">
        <v>3.8</v>
      </c>
      <c r="BG104" s="1">
        <v>4.5999999999999996</v>
      </c>
      <c r="BH104" s="1">
        <v>7.2</v>
      </c>
      <c r="BI104" s="1">
        <v>4.7</v>
      </c>
      <c r="BJ104" s="1">
        <v>3.6</v>
      </c>
      <c r="BK104" s="1">
        <v>5.6</v>
      </c>
      <c r="BL104" s="1">
        <v>-0.7</v>
      </c>
      <c r="BM104" s="1">
        <v>3.5</v>
      </c>
      <c r="BN104" s="1">
        <v>3.4</v>
      </c>
      <c r="BO104" s="1">
        <v>1</v>
      </c>
      <c r="BP104" s="1">
        <v>3.2</v>
      </c>
      <c r="BQ104" s="1">
        <v>3.7</v>
      </c>
      <c r="BR104" s="47" t="s">
        <v>485</v>
      </c>
      <c r="BS104" s="40"/>
      <c r="BT104" s="40"/>
    </row>
    <row r="105" spans="1:72" ht="12.75" customHeight="1" x14ac:dyDescent="0.25">
      <c r="A105" s="10" t="s">
        <v>225</v>
      </c>
      <c r="B105" s="8" t="s">
        <v>190</v>
      </c>
      <c r="C105" s="42"/>
      <c r="D105" s="42"/>
      <c r="E105" s="42"/>
      <c r="F105" s="42"/>
      <c r="G105" s="42"/>
      <c r="H105" s="42"/>
      <c r="I105" s="42"/>
      <c r="J105" s="42"/>
      <c r="K105" s="42"/>
      <c r="L105" s="42"/>
      <c r="M105" s="42"/>
      <c r="N105" s="42"/>
      <c r="O105" s="42"/>
      <c r="P105" s="42"/>
      <c r="Q105" s="42"/>
      <c r="R105" s="42"/>
      <c r="S105" s="42"/>
      <c r="T105" s="42"/>
      <c r="U105" s="42"/>
      <c r="V105" s="42"/>
      <c r="W105" s="42"/>
      <c r="X105" s="42"/>
      <c r="Y105" s="42"/>
      <c r="Z105" s="42"/>
      <c r="AA105" s="42"/>
      <c r="AB105" s="42"/>
      <c r="AC105" s="42"/>
      <c r="AD105" s="42"/>
      <c r="AE105" s="42"/>
      <c r="AF105" s="42"/>
      <c r="AG105" s="42"/>
      <c r="AH105" s="42"/>
      <c r="AI105" s="42"/>
      <c r="AJ105" s="42"/>
      <c r="AK105" s="42"/>
      <c r="AL105" s="42"/>
      <c r="AM105" s="42"/>
      <c r="AN105" s="42"/>
      <c r="AO105" s="42"/>
      <c r="AP105" s="42"/>
      <c r="AQ105" s="42"/>
      <c r="AR105" s="42"/>
      <c r="AS105" s="42"/>
      <c r="AT105" s="42"/>
      <c r="AU105" s="42"/>
      <c r="AV105" s="42"/>
      <c r="AW105" s="42"/>
      <c r="AX105" s="42"/>
      <c r="AY105" s="42"/>
      <c r="AZ105" s="42"/>
      <c r="BA105" s="42"/>
      <c r="BB105" s="42"/>
      <c r="BC105" s="42"/>
      <c r="BD105" s="42"/>
      <c r="BE105" s="42"/>
      <c r="BF105" s="42"/>
      <c r="BG105" s="42"/>
      <c r="BH105" s="42"/>
      <c r="BI105" s="42"/>
      <c r="BJ105" s="42"/>
      <c r="BK105" s="42"/>
      <c r="BL105" s="42"/>
      <c r="BM105" s="42"/>
      <c r="BN105" s="42"/>
      <c r="BO105" s="42"/>
      <c r="BP105" s="42"/>
      <c r="BQ105" s="42"/>
      <c r="BR105" s="49" t="s">
        <v>3</v>
      </c>
      <c r="BS105" s="40"/>
      <c r="BT105" s="40"/>
    </row>
    <row r="106" spans="1:72" ht="12.75" customHeight="1" x14ac:dyDescent="0.25">
      <c r="A106" s="10" t="s">
        <v>226</v>
      </c>
      <c r="B106" s="10" t="s">
        <v>192</v>
      </c>
      <c r="C106" s="1">
        <v>7.9</v>
      </c>
      <c r="D106" s="1">
        <v>-3.4</v>
      </c>
      <c r="E106" s="1">
        <v>3.3</v>
      </c>
      <c r="F106" s="1">
        <v>11.5</v>
      </c>
      <c r="G106" s="1">
        <v>-0.9</v>
      </c>
      <c r="H106" s="1">
        <v>-1</v>
      </c>
      <c r="I106" s="1">
        <v>-0.2</v>
      </c>
      <c r="J106" s="1">
        <v>1.1000000000000001</v>
      </c>
      <c r="K106" s="1">
        <v>4</v>
      </c>
      <c r="L106" s="1">
        <v>2.8</v>
      </c>
      <c r="M106" s="1">
        <v>1.3</v>
      </c>
      <c r="N106" s="1">
        <v>1.4</v>
      </c>
      <c r="O106" s="1">
        <v>0.3</v>
      </c>
      <c r="P106" s="1">
        <v>0</v>
      </c>
      <c r="Q106" s="1">
        <v>0.5</v>
      </c>
      <c r="R106" s="1">
        <v>0</v>
      </c>
      <c r="S106" s="1">
        <v>0.6</v>
      </c>
      <c r="T106" s="1">
        <v>1.5</v>
      </c>
      <c r="U106" s="1">
        <v>3</v>
      </c>
      <c r="V106" s="1">
        <v>1.1000000000000001</v>
      </c>
      <c r="W106" s="1">
        <v>2.7</v>
      </c>
      <c r="X106" s="1">
        <v>4</v>
      </c>
      <c r="Y106" s="1">
        <v>3.6</v>
      </c>
      <c r="Z106" s="1">
        <v>3</v>
      </c>
      <c r="AA106" s="1">
        <v>3.6</v>
      </c>
      <c r="AB106" s="1">
        <v>9.8000000000000007</v>
      </c>
      <c r="AC106" s="1">
        <v>16.600000000000001</v>
      </c>
      <c r="AD106" s="1">
        <v>10.199999999999999</v>
      </c>
      <c r="AE106" s="1">
        <v>4.5999999999999996</v>
      </c>
      <c r="AF106" s="1">
        <v>6.1</v>
      </c>
      <c r="AG106" s="1">
        <v>7.9</v>
      </c>
      <c r="AH106" s="1">
        <v>12</v>
      </c>
      <c r="AI106" s="1">
        <v>13.4</v>
      </c>
      <c r="AJ106" s="1">
        <v>9.6999999999999993</v>
      </c>
      <c r="AK106" s="1">
        <v>2.2000000000000002</v>
      </c>
      <c r="AL106" s="1">
        <v>0.5</v>
      </c>
      <c r="AM106" s="1">
        <v>2.1</v>
      </c>
      <c r="AN106" s="1">
        <v>-0.7</v>
      </c>
      <c r="AO106" s="1">
        <v>-2.8</v>
      </c>
      <c r="AP106" s="1">
        <v>2.2999999999999998</v>
      </c>
      <c r="AQ106" s="1">
        <v>4</v>
      </c>
      <c r="AR106" s="1">
        <v>4.3</v>
      </c>
      <c r="AS106" s="1">
        <v>2.8</v>
      </c>
      <c r="AT106" s="1">
        <v>0.1</v>
      </c>
      <c r="AU106" s="1">
        <v>0.6</v>
      </c>
      <c r="AV106" s="1">
        <v>1.2</v>
      </c>
      <c r="AW106" s="1">
        <v>1.4</v>
      </c>
      <c r="AX106" s="1">
        <v>3</v>
      </c>
      <c r="AY106" s="1">
        <v>1.2</v>
      </c>
      <c r="AZ106" s="1">
        <v>-0.3</v>
      </c>
      <c r="BA106" s="1">
        <v>-2.5</v>
      </c>
      <c r="BB106" s="1">
        <v>0.1</v>
      </c>
      <c r="BC106" s="1">
        <v>3.4</v>
      </c>
      <c r="BD106" s="1">
        <v>-0.1</v>
      </c>
      <c r="BE106" s="1">
        <v>-0.7</v>
      </c>
      <c r="BF106" s="1">
        <v>3.7</v>
      </c>
      <c r="BG106" s="1">
        <v>6</v>
      </c>
      <c r="BH106" s="1">
        <v>7</v>
      </c>
      <c r="BI106" s="1">
        <v>5</v>
      </c>
      <c r="BJ106" s="1">
        <v>4.3</v>
      </c>
      <c r="BK106" s="1">
        <v>8.1</v>
      </c>
      <c r="BL106" s="1">
        <v>-8</v>
      </c>
      <c r="BM106" s="1">
        <v>5.7</v>
      </c>
      <c r="BN106" s="1">
        <v>8.4</v>
      </c>
      <c r="BO106" s="1">
        <v>1</v>
      </c>
      <c r="BP106" s="1">
        <v>0.8</v>
      </c>
      <c r="BQ106" s="1">
        <v>0.8</v>
      </c>
      <c r="BR106" s="47">
        <v>-7.3</v>
      </c>
      <c r="BS106" s="40"/>
      <c r="BT106" s="40"/>
    </row>
    <row r="107" spans="1:72" ht="12.75" customHeight="1" x14ac:dyDescent="0.25">
      <c r="A107" s="10" t="s">
        <v>227</v>
      </c>
      <c r="B107" s="10" t="s">
        <v>194</v>
      </c>
      <c r="C107" s="1">
        <v>7.1</v>
      </c>
      <c r="D107" s="1">
        <v>-0.9</v>
      </c>
      <c r="E107" s="1">
        <v>-0.1</v>
      </c>
      <c r="F107" s="1">
        <v>5.9</v>
      </c>
      <c r="G107" s="1">
        <v>1.6</v>
      </c>
      <c r="H107" s="1">
        <v>1</v>
      </c>
      <c r="I107" s="1">
        <v>0.5</v>
      </c>
      <c r="J107" s="1">
        <v>1.3</v>
      </c>
      <c r="K107" s="1">
        <v>2</v>
      </c>
      <c r="L107" s="1">
        <v>2.4</v>
      </c>
      <c r="M107" s="1">
        <v>0.8</v>
      </c>
      <c r="N107" s="1">
        <v>1</v>
      </c>
      <c r="O107" s="1">
        <v>1.4</v>
      </c>
      <c r="P107" s="1">
        <v>0.3</v>
      </c>
      <c r="Q107" s="1">
        <v>0.8</v>
      </c>
      <c r="R107" s="1">
        <v>0.3</v>
      </c>
      <c r="S107" s="1">
        <v>1.6</v>
      </c>
      <c r="T107" s="1">
        <v>1.7</v>
      </c>
      <c r="U107" s="1">
        <v>2.8</v>
      </c>
      <c r="V107" s="1">
        <v>3</v>
      </c>
      <c r="W107" s="1">
        <v>4</v>
      </c>
      <c r="X107" s="1">
        <v>4.8</v>
      </c>
      <c r="Y107" s="1">
        <v>4.5</v>
      </c>
      <c r="Z107" s="1">
        <v>4.7</v>
      </c>
      <c r="AA107" s="1">
        <v>3.5</v>
      </c>
      <c r="AB107" s="1">
        <v>5.4</v>
      </c>
      <c r="AC107" s="1">
        <v>8.3000000000000007</v>
      </c>
      <c r="AD107" s="1">
        <v>8.6999999999999993</v>
      </c>
      <c r="AE107" s="1">
        <v>6.1</v>
      </c>
      <c r="AF107" s="1">
        <v>6.7</v>
      </c>
      <c r="AG107" s="1">
        <v>7.1</v>
      </c>
      <c r="AH107" s="1">
        <v>7.5</v>
      </c>
      <c r="AI107" s="1">
        <v>9.5</v>
      </c>
      <c r="AJ107" s="1">
        <v>8.8000000000000007</v>
      </c>
      <c r="AK107" s="1">
        <v>6.2</v>
      </c>
      <c r="AL107" s="1">
        <v>5.6</v>
      </c>
      <c r="AM107" s="1">
        <v>4</v>
      </c>
      <c r="AN107" s="1">
        <v>4</v>
      </c>
      <c r="AO107" s="1">
        <v>2.4</v>
      </c>
      <c r="AP107" s="1">
        <v>3.5</v>
      </c>
      <c r="AQ107" s="1">
        <v>3.6</v>
      </c>
      <c r="AR107" s="1">
        <v>3.5</v>
      </c>
      <c r="AS107" s="1">
        <v>4</v>
      </c>
      <c r="AT107" s="1">
        <v>3.4</v>
      </c>
      <c r="AU107" s="1">
        <v>2.6</v>
      </c>
      <c r="AV107" s="1">
        <v>2.7</v>
      </c>
      <c r="AW107" s="1">
        <v>2.4</v>
      </c>
      <c r="AX107" s="1">
        <v>2.9</v>
      </c>
      <c r="AY107" s="1">
        <v>1.7</v>
      </c>
      <c r="AZ107" s="1">
        <v>1.7</v>
      </c>
      <c r="BA107" s="1">
        <v>1.2</v>
      </c>
      <c r="BB107" s="1">
        <v>1.6</v>
      </c>
      <c r="BC107" s="1">
        <v>2.8</v>
      </c>
      <c r="BD107" s="1">
        <v>1.8</v>
      </c>
      <c r="BE107" s="1">
        <v>1.3</v>
      </c>
      <c r="BF107" s="1">
        <v>2</v>
      </c>
      <c r="BG107" s="1">
        <v>2.8</v>
      </c>
      <c r="BH107" s="1">
        <v>3</v>
      </c>
      <c r="BI107" s="1">
        <v>3</v>
      </c>
      <c r="BJ107" s="1">
        <v>2.6</v>
      </c>
      <c r="BK107" s="1">
        <v>2.6</v>
      </c>
      <c r="BL107" s="1">
        <v>0</v>
      </c>
      <c r="BM107" s="1">
        <v>1.4</v>
      </c>
      <c r="BN107" s="1">
        <v>1.8</v>
      </c>
      <c r="BO107" s="1">
        <v>1.8</v>
      </c>
      <c r="BP107" s="1">
        <v>1.8</v>
      </c>
      <c r="BQ107" s="1">
        <v>1.8</v>
      </c>
      <c r="BR107" s="47">
        <v>1.3</v>
      </c>
      <c r="BS107" s="40"/>
      <c r="BT107" s="40"/>
    </row>
    <row r="108" spans="1:72" ht="12.75" customHeight="1" x14ac:dyDescent="0.25">
      <c r="A108" s="10" t="s">
        <v>279</v>
      </c>
      <c r="B108" s="10" t="s">
        <v>196</v>
      </c>
      <c r="C108" s="1" t="s">
        <v>281</v>
      </c>
      <c r="D108" s="1" t="s">
        <v>281</v>
      </c>
      <c r="E108" s="1" t="s">
        <v>281</v>
      </c>
      <c r="F108" s="1" t="s">
        <v>281</v>
      </c>
      <c r="G108" s="1" t="s">
        <v>281</v>
      </c>
      <c r="H108" s="1" t="s">
        <v>281</v>
      </c>
      <c r="I108" s="1" t="s">
        <v>281</v>
      </c>
      <c r="J108" s="1" t="s">
        <v>281</v>
      </c>
      <c r="K108" s="1" t="s">
        <v>281</v>
      </c>
      <c r="L108" s="1" t="s">
        <v>281</v>
      </c>
      <c r="M108" s="1" t="s">
        <v>281</v>
      </c>
      <c r="N108" s="1" t="s">
        <v>281</v>
      </c>
      <c r="O108" s="1" t="s">
        <v>281</v>
      </c>
      <c r="P108" s="1" t="s">
        <v>281</v>
      </c>
      <c r="Q108" s="1" t="s">
        <v>281</v>
      </c>
      <c r="R108" s="1" t="s">
        <v>281</v>
      </c>
      <c r="S108" s="1" t="s">
        <v>281</v>
      </c>
      <c r="T108" s="1" t="s">
        <v>281</v>
      </c>
      <c r="U108" s="1" t="s">
        <v>281</v>
      </c>
      <c r="V108" s="1" t="s">
        <v>281</v>
      </c>
      <c r="W108" s="1" t="s">
        <v>281</v>
      </c>
      <c r="X108" s="1" t="s">
        <v>281</v>
      </c>
      <c r="Y108" s="1" t="s">
        <v>281</v>
      </c>
      <c r="Z108" s="1" t="s">
        <v>281</v>
      </c>
      <c r="AA108" s="1" t="s">
        <v>281</v>
      </c>
      <c r="AB108" s="1" t="s">
        <v>281</v>
      </c>
      <c r="AC108" s="1" t="s">
        <v>281</v>
      </c>
      <c r="AD108" s="1" t="s">
        <v>281</v>
      </c>
      <c r="AE108" s="1" t="s">
        <v>281</v>
      </c>
      <c r="AF108" s="1" t="s">
        <v>281</v>
      </c>
      <c r="AG108" s="1" t="s">
        <v>281</v>
      </c>
      <c r="AH108" s="1" t="s">
        <v>281</v>
      </c>
      <c r="AI108" s="1" t="s">
        <v>281</v>
      </c>
      <c r="AJ108" s="1" t="s">
        <v>281</v>
      </c>
      <c r="AK108" s="1" t="s">
        <v>281</v>
      </c>
      <c r="AL108" s="1" t="s">
        <v>281</v>
      </c>
      <c r="AM108" s="1" t="s">
        <v>281</v>
      </c>
      <c r="AN108" s="1" t="s">
        <v>281</v>
      </c>
      <c r="AO108" s="1" t="s">
        <v>281</v>
      </c>
      <c r="AP108" s="1" t="s">
        <v>281</v>
      </c>
      <c r="AQ108" s="1" t="s">
        <v>281</v>
      </c>
      <c r="AR108" s="1" t="s">
        <v>281</v>
      </c>
      <c r="AS108" s="1" t="s">
        <v>281</v>
      </c>
      <c r="AT108" s="1" t="s">
        <v>281</v>
      </c>
      <c r="AU108" s="1" t="s">
        <v>281</v>
      </c>
      <c r="AV108" s="1" t="s">
        <v>281</v>
      </c>
      <c r="AW108" s="1" t="s">
        <v>281</v>
      </c>
      <c r="AX108" s="1" t="s">
        <v>281</v>
      </c>
      <c r="AY108" s="1" t="s">
        <v>281</v>
      </c>
      <c r="AZ108" s="1" t="s">
        <v>281</v>
      </c>
      <c r="BA108" s="1">
        <v>-7.1</v>
      </c>
      <c r="BB108" s="1">
        <v>-5.2</v>
      </c>
      <c r="BC108" s="1">
        <v>-4</v>
      </c>
      <c r="BD108" s="1">
        <v>-4.3</v>
      </c>
      <c r="BE108" s="1">
        <v>-2.2999999999999998</v>
      </c>
      <c r="BF108" s="1">
        <v>-1.9</v>
      </c>
      <c r="BG108" s="1">
        <v>-1.9</v>
      </c>
      <c r="BH108" s="1">
        <v>-2</v>
      </c>
      <c r="BI108" s="1">
        <v>-1.4</v>
      </c>
      <c r="BJ108" s="1">
        <v>-2.1</v>
      </c>
      <c r="BK108" s="1">
        <v>-1.1000000000000001</v>
      </c>
      <c r="BL108" s="1">
        <v>-1</v>
      </c>
      <c r="BM108" s="1">
        <v>-0.7</v>
      </c>
      <c r="BN108" s="1">
        <v>-0.4</v>
      </c>
      <c r="BO108" s="1">
        <v>-0.1</v>
      </c>
      <c r="BP108" s="1">
        <v>0.5</v>
      </c>
      <c r="BQ108" s="1">
        <v>0.1</v>
      </c>
      <c r="BR108" s="50" t="s">
        <v>312</v>
      </c>
      <c r="BS108" s="40"/>
      <c r="BT108" s="40"/>
    </row>
    <row r="109" spans="1:72" ht="21" customHeight="1" x14ac:dyDescent="0.3">
      <c r="A109" s="133" t="s">
        <v>197</v>
      </c>
      <c r="B109" s="136"/>
      <c r="C109" s="136"/>
      <c r="D109" s="136"/>
      <c r="E109" s="136"/>
      <c r="F109" s="136"/>
      <c r="G109" s="136"/>
      <c r="H109" s="136"/>
      <c r="I109" s="136"/>
      <c r="J109" s="136"/>
      <c r="K109" s="136"/>
      <c r="L109" s="136"/>
      <c r="M109" s="136"/>
      <c r="N109" s="136"/>
      <c r="O109" s="136"/>
      <c r="P109" s="136"/>
      <c r="Q109" s="136"/>
      <c r="R109" s="136"/>
      <c r="S109" s="136"/>
      <c r="T109" s="136"/>
      <c r="U109" s="136"/>
      <c r="V109" s="136"/>
      <c r="W109" s="136"/>
      <c r="X109" s="136"/>
      <c r="Y109" s="136"/>
      <c r="Z109" s="136"/>
      <c r="AA109" s="136"/>
      <c r="AB109" s="136"/>
      <c r="AC109" s="136"/>
      <c r="AD109" s="136"/>
      <c r="AE109" s="136"/>
      <c r="AF109" s="136"/>
      <c r="AG109" s="136"/>
      <c r="AH109" s="136"/>
      <c r="AI109" s="136"/>
      <c r="AJ109" s="136"/>
      <c r="AK109" s="136"/>
      <c r="AL109" s="136"/>
      <c r="AM109" s="136"/>
      <c r="AN109" s="136"/>
      <c r="AO109" s="136"/>
      <c r="AP109" s="136"/>
      <c r="AQ109" s="136"/>
      <c r="AR109" s="136"/>
      <c r="AS109" s="136"/>
      <c r="AT109" s="136"/>
      <c r="AU109" s="136"/>
      <c r="AV109" s="136"/>
      <c r="AW109" s="136"/>
      <c r="AX109" s="136"/>
      <c r="AY109" s="136"/>
      <c r="AZ109" s="136"/>
      <c r="BA109" s="136"/>
      <c r="BB109" s="136"/>
      <c r="BC109" s="136"/>
      <c r="BD109" s="136"/>
      <c r="BE109" s="136"/>
      <c r="BF109" s="136"/>
      <c r="BG109" s="136"/>
      <c r="BH109" s="136"/>
      <c r="BI109" s="136"/>
      <c r="BJ109" s="136"/>
      <c r="BK109" s="136"/>
      <c r="BL109" s="136"/>
      <c r="BM109" s="136"/>
      <c r="BN109" s="136"/>
      <c r="BO109" s="136"/>
      <c r="BP109" s="136"/>
      <c r="BQ109" s="136"/>
    </row>
    <row r="110" spans="1:72" ht="12.75" customHeight="1" x14ac:dyDescent="0.25">
      <c r="A110" s="134" t="s">
        <v>198</v>
      </c>
      <c r="B110" s="136"/>
      <c r="C110" s="136"/>
      <c r="D110" s="136"/>
      <c r="E110" s="136"/>
      <c r="F110" s="136"/>
      <c r="G110" s="136"/>
      <c r="H110" s="136"/>
      <c r="I110" s="136"/>
      <c r="J110" s="136"/>
      <c r="K110" s="136"/>
      <c r="L110" s="136"/>
      <c r="M110" s="136"/>
      <c r="N110" s="136"/>
      <c r="O110" s="136"/>
      <c r="P110" s="136"/>
      <c r="Q110" s="136"/>
      <c r="R110" s="136"/>
      <c r="S110" s="136"/>
      <c r="T110" s="136"/>
      <c r="U110" s="136"/>
      <c r="V110" s="136"/>
      <c r="W110" s="136"/>
      <c r="X110" s="136"/>
      <c r="Y110" s="136"/>
      <c r="Z110" s="136"/>
      <c r="AA110" s="136"/>
      <c r="AB110" s="136"/>
      <c r="AC110" s="136"/>
      <c r="AD110" s="136"/>
      <c r="AE110" s="136"/>
      <c r="AF110" s="136"/>
      <c r="AG110" s="136"/>
      <c r="AH110" s="136"/>
      <c r="AI110" s="136"/>
      <c r="AJ110" s="136"/>
      <c r="AK110" s="136"/>
      <c r="AL110" s="136"/>
      <c r="AM110" s="136"/>
      <c r="AN110" s="136"/>
      <c r="AO110" s="136"/>
      <c r="AP110" s="136"/>
      <c r="AQ110" s="136"/>
      <c r="AR110" s="136"/>
      <c r="AS110" s="136"/>
      <c r="AT110" s="136"/>
      <c r="AU110" s="136"/>
      <c r="AV110" s="136"/>
      <c r="AW110" s="136"/>
      <c r="AX110" s="136"/>
      <c r="AY110" s="136"/>
      <c r="AZ110" s="136"/>
      <c r="BA110" s="136"/>
      <c r="BB110" s="136"/>
      <c r="BC110" s="136"/>
      <c r="BD110" s="136"/>
      <c r="BE110" s="136"/>
      <c r="BF110" s="136"/>
      <c r="BG110" s="136"/>
      <c r="BH110" s="136"/>
      <c r="BI110" s="136"/>
      <c r="BJ110" s="136"/>
      <c r="BK110" s="136"/>
      <c r="BL110" s="136"/>
      <c r="BM110" s="136"/>
      <c r="BN110" s="136"/>
      <c r="BO110" s="136"/>
      <c r="BP110" s="136"/>
      <c r="BQ110" s="136"/>
    </row>
    <row r="111" spans="1:72" ht="12.75" customHeight="1" x14ac:dyDescent="0.25">
      <c r="A111" s="134" t="s">
        <v>199</v>
      </c>
      <c r="B111" s="136"/>
      <c r="C111" s="136"/>
      <c r="D111" s="136"/>
      <c r="E111" s="136"/>
      <c r="F111" s="136"/>
      <c r="G111" s="136"/>
      <c r="H111" s="136"/>
      <c r="I111" s="136"/>
      <c r="J111" s="136"/>
      <c r="K111" s="136"/>
      <c r="L111" s="136"/>
      <c r="M111" s="136"/>
      <c r="N111" s="136"/>
      <c r="O111" s="136"/>
      <c r="P111" s="136"/>
      <c r="Q111" s="136"/>
      <c r="R111" s="136"/>
      <c r="S111" s="136"/>
      <c r="T111" s="136"/>
      <c r="U111" s="136"/>
      <c r="V111" s="136"/>
      <c r="W111" s="136"/>
      <c r="X111" s="136"/>
      <c r="Y111" s="136"/>
      <c r="Z111" s="136"/>
      <c r="AA111" s="136"/>
      <c r="AB111" s="136"/>
      <c r="AC111" s="136"/>
      <c r="AD111" s="136"/>
      <c r="AE111" s="136"/>
      <c r="AF111" s="136"/>
      <c r="AG111" s="136"/>
      <c r="AH111" s="136"/>
      <c r="AI111" s="136"/>
      <c r="AJ111" s="136"/>
      <c r="AK111" s="136"/>
      <c r="AL111" s="136"/>
      <c r="AM111" s="136"/>
      <c r="AN111" s="136"/>
      <c r="AO111" s="136"/>
      <c r="AP111" s="136"/>
      <c r="AQ111" s="136"/>
      <c r="AR111" s="136"/>
      <c r="AS111" s="136"/>
      <c r="AT111" s="136"/>
      <c r="AU111" s="136"/>
      <c r="AV111" s="136"/>
      <c r="AW111" s="136"/>
      <c r="AX111" s="136"/>
      <c r="AY111" s="136"/>
      <c r="AZ111" s="136"/>
      <c r="BA111" s="136"/>
      <c r="BB111" s="136"/>
      <c r="BC111" s="136"/>
      <c r="BD111" s="136"/>
      <c r="BE111" s="136"/>
      <c r="BF111" s="136"/>
      <c r="BG111" s="136"/>
      <c r="BH111" s="136"/>
      <c r="BI111" s="136"/>
      <c r="BJ111" s="136"/>
      <c r="BK111" s="136"/>
      <c r="BL111" s="136"/>
      <c r="BM111" s="136"/>
      <c r="BN111" s="136"/>
      <c r="BO111" s="136"/>
      <c r="BP111" s="136"/>
      <c r="BQ111" s="136"/>
    </row>
    <row r="112" spans="1:72" ht="12.75" customHeight="1" x14ac:dyDescent="0.25">
      <c r="A112" s="134" t="s">
        <v>217</v>
      </c>
      <c r="B112" s="136"/>
      <c r="C112" s="136"/>
      <c r="D112" s="136"/>
      <c r="E112" s="136"/>
      <c r="F112" s="136"/>
      <c r="G112" s="136"/>
      <c r="H112" s="136"/>
      <c r="I112" s="136"/>
      <c r="J112" s="136"/>
      <c r="K112" s="136"/>
      <c r="L112" s="136"/>
      <c r="M112" s="136"/>
      <c r="N112" s="136"/>
      <c r="O112" s="136"/>
      <c r="P112" s="136"/>
      <c r="Q112" s="136"/>
      <c r="R112" s="136"/>
      <c r="S112" s="136"/>
      <c r="T112" s="136"/>
      <c r="U112" s="136"/>
      <c r="V112" s="136"/>
      <c r="W112" s="136"/>
      <c r="X112" s="136"/>
      <c r="Y112" s="136"/>
      <c r="Z112" s="136"/>
      <c r="AA112" s="136"/>
      <c r="AB112" s="136"/>
      <c r="AC112" s="136"/>
      <c r="AD112" s="136"/>
      <c r="AE112" s="136"/>
      <c r="AF112" s="136"/>
      <c r="AG112" s="136"/>
      <c r="AH112" s="136"/>
      <c r="AI112" s="136"/>
      <c r="AJ112" s="136"/>
      <c r="AK112" s="136"/>
      <c r="AL112" s="136"/>
      <c r="AM112" s="136"/>
      <c r="AN112" s="136"/>
      <c r="AO112" s="136"/>
      <c r="AP112" s="136"/>
      <c r="AQ112" s="136"/>
      <c r="AR112" s="136"/>
      <c r="AS112" s="136"/>
      <c r="AT112" s="136"/>
      <c r="AU112" s="136"/>
      <c r="AV112" s="136"/>
      <c r="AW112" s="136"/>
      <c r="AX112" s="136"/>
      <c r="AY112" s="136"/>
      <c r="AZ112" s="136"/>
      <c r="BA112" s="136"/>
      <c r="BB112" s="136"/>
      <c r="BC112" s="136"/>
      <c r="BD112" s="136"/>
      <c r="BE112" s="136"/>
      <c r="BF112" s="136"/>
      <c r="BG112" s="136"/>
      <c r="BH112" s="136"/>
      <c r="BI112" s="136"/>
      <c r="BJ112" s="136"/>
      <c r="BK112" s="136"/>
      <c r="BL112" s="136"/>
      <c r="BM112" s="136"/>
      <c r="BN112" s="136"/>
      <c r="BO112" s="136"/>
      <c r="BP112" s="136"/>
      <c r="BQ112" s="136"/>
    </row>
    <row r="113" spans="1:70" ht="12.75" customHeight="1" x14ac:dyDescent="0.25">
      <c r="A113" s="132" t="s">
        <v>1203</v>
      </c>
      <c r="B113" s="132"/>
      <c r="C113" s="132"/>
      <c r="D113" s="132"/>
      <c r="E113" s="132"/>
      <c r="F113" s="132"/>
      <c r="G113" s="132"/>
      <c r="H113" s="132"/>
      <c r="I113" s="132"/>
      <c r="J113" s="132"/>
      <c r="K113" s="132"/>
      <c r="L113" s="132"/>
      <c r="M113" s="132"/>
      <c r="N113" s="132"/>
      <c r="O113" s="132"/>
      <c r="P113" s="132"/>
      <c r="Q113" s="132"/>
      <c r="R113" s="132"/>
      <c r="S113" s="132"/>
      <c r="T113" s="132"/>
      <c r="U113" s="132"/>
      <c r="V113" s="132"/>
      <c r="W113" s="132"/>
      <c r="X113" s="132"/>
      <c r="Y113" s="132"/>
      <c r="Z113" s="132"/>
      <c r="AA113" s="132"/>
      <c r="AB113" s="132"/>
      <c r="AC113" s="132"/>
      <c r="AD113" s="132"/>
      <c r="AE113" s="132"/>
      <c r="AF113" s="132"/>
      <c r="AG113" s="132"/>
      <c r="AH113" s="132"/>
      <c r="AI113" s="132"/>
      <c r="AJ113" s="132"/>
      <c r="AK113" s="132"/>
      <c r="AL113" s="132"/>
      <c r="AM113" s="132"/>
      <c r="AN113" s="132"/>
      <c r="AO113" s="132"/>
      <c r="AP113" s="132"/>
      <c r="AQ113" s="132"/>
      <c r="AR113" s="132"/>
      <c r="AS113" s="132"/>
      <c r="AT113" s="132"/>
      <c r="AU113" s="132"/>
      <c r="AV113" s="132"/>
      <c r="AW113" s="132"/>
      <c r="AX113" s="132"/>
      <c r="AY113" s="132"/>
      <c r="AZ113" s="132"/>
      <c r="BA113" s="132"/>
      <c r="BB113" s="132"/>
      <c r="BC113" s="132"/>
      <c r="BD113" s="132"/>
      <c r="BE113" s="132"/>
      <c r="BF113" s="132"/>
      <c r="BG113" s="132"/>
      <c r="BH113" s="132"/>
      <c r="BI113" s="132"/>
      <c r="BJ113" s="132"/>
      <c r="BK113" s="132"/>
      <c r="BL113" s="132"/>
      <c r="BM113" s="132"/>
      <c r="BN113" s="132"/>
      <c r="BO113" s="132"/>
      <c r="BP113" s="132"/>
      <c r="BQ113" s="132"/>
      <c r="BR113" s="132"/>
    </row>
  </sheetData>
  <mergeCells count="26">
    <mergeCell ref="A113:BR113"/>
    <mergeCell ref="A6"/>
    <mergeCell ref="A1:BQ1"/>
    <mergeCell ref="A2:BQ2"/>
    <mergeCell ref="B6"/>
    <mergeCell ref="BB6"/>
    <mergeCell ref="BC6"/>
    <mergeCell ref="BD6"/>
    <mergeCell ref="A3:BR3"/>
    <mergeCell ref="A4:BR4"/>
    <mergeCell ref="A109:BQ109"/>
    <mergeCell ref="A110:BQ110"/>
    <mergeCell ref="A111:BQ111"/>
    <mergeCell ref="A112:BQ112"/>
    <mergeCell ref="BK6"/>
    <mergeCell ref="BL6"/>
    <mergeCell ref="BM6"/>
    <mergeCell ref="BN6"/>
    <mergeCell ref="BO6"/>
    <mergeCell ref="BP6"/>
    <mergeCell ref="BE6"/>
    <mergeCell ref="BF6"/>
    <mergeCell ref="BG6"/>
    <mergeCell ref="BH6"/>
    <mergeCell ref="BI6"/>
    <mergeCell ref="BJ6"/>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NAICS codes</vt:lpstr>
      <vt:lpstr>GO</vt:lpstr>
      <vt:lpstr>ChainQtyIndexes&amp;GO</vt:lpstr>
      <vt:lpstr>%ChangeChainQtyIndexes</vt:lpstr>
      <vt:lpstr>ChainPriceIndexes</vt:lpstr>
      <vt:lpstr>%ChangeChainPriceIndexes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David</cp:lastModifiedBy>
  <dcterms:created xsi:type="dcterms:W3CDTF">2011-12-09T20:23:18Z</dcterms:created>
  <dcterms:modified xsi:type="dcterms:W3CDTF">2020-01-01T03:55:32Z</dcterms:modified>
</cp:coreProperties>
</file>