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Yinon\First_Degree\ATiP_Assignment_Checker\HW1\"/>
    </mc:Choice>
  </mc:AlternateContent>
  <xr:revisionPtr revIDLastSave="0" documentId="13_ncr:1_{58CDE0ED-F356-45FE-AE4C-FF575763AA3C}" xr6:coauthVersionLast="47" xr6:coauthVersionMax="47" xr10:uidLastSave="{00000000-0000-0000-0000-000000000000}"/>
  <bookViews>
    <workbookView xWindow="-118" yWindow="-118" windowWidth="33749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01" i="1" l="1"/>
  <c r="AN101" i="1"/>
  <c r="AN99" i="1"/>
  <c r="AO99" i="1"/>
  <c r="AO5" i="1"/>
  <c r="AO7" i="1"/>
  <c r="AO9" i="1"/>
  <c r="AO11" i="1"/>
  <c r="AO13" i="1"/>
  <c r="AO15" i="1"/>
  <c r="AO17" i="1"/>
  <c r="AO19" i="1"/>
  <c r="AO21" i="1"/>
  <c r="AO23" i="1"/>
  <c r="AO25" i="1"/>
  <c r="AO27" i="1"/>
  <c r="AO29" i="1"/>
  <c r="AO31" i="1"/>
  <c r="AO33" i="1"/>
  <c r="AO35" i="1"/>
  <c r="AO37" i="1"/>
  <c r="AO39" i="1"/>
  <c r="AO41" i="1"/>
  <c r="AO43" i="1"/>
  <c r="AO45" i="1"/>
  <c r="AO47" i="1"/>
  <c r="AO49" i="1"/>
  <c r="AO51" i="1"/>
  <c r="AO53" i="1"/>
  <c r="AO55" i="1"/>
  <c r="AO57" i="1"/>
  <c r="AO59" i="1"/>
  <c r="AO61" i="1"/>
  <c r="AO63" i="1"/>
  <c r="AO65" i="1"/>
  <c r="AO67" i="1"/>
  <c r="AO69" i="1"/>
  <c r="AO71" i="1"/>
  <c r="AO73" i="1"/>
  <c r="AO75" i="1"/>
  <c r="AO77" i="1"/>
  <c r="AO79" i="1"/>
  <c r="AO81" i="1"/>
  <c r="AO83" i="1"/>
  <c r="AO85" i="1"/>
  <c r="AO87" i="1"/>
  <c r="AO89" i="1"/>
  <c r="AO91" i="1"/>
  <c r="AO93" i="1"/>
  <c r="AO95" i="1"/>
  <c r="AO97" i="1"/>
  <c r="AO3" i="1"/>
  <c r="AN63" i="1"/>
  <c r="AN65" i="1"/>
  <c r="AN67" i="1"/>
  <c r="AN69" i="1"/>
  <c r="AN71" i="1"/>
  <c r="AN73" i="1"/>
  <c r="AN75" i="1"/>
  <c r="AN77" i="1"/>
  <c r="AN79" i="1"/>
  <c r="AN81" i="1"/>
  <c r="AN83" i="1"/>
  <c r="AN85" i="1"/>
  <c r="AN87" i="1"/>
  <c r="AN89" i="1"/>
  <c r="AN91" i="1"/>
  <c r="AN93" i="1"/>
  <c r="AN95" i="1"/>
  <c r="AN97" i="1"/>
  <c r="AN61" i="1"/>
  <c r="AN9" i="1"/>
  <c r="AN11" i="1"/>
  <c r="AN13" i="1"/>
  <c r="AN15" i="1"/>
  <c r="AN17" i="1"/>
  <c r="AN19" i="1"/>
  <c r="AN21" i="1"/>
  <c r="AN23" i="1"/>
  <c r="AN25" i="1"/>
  <c r="AN27" i="1"/>
  <c r="AN29" i="1"/>
  <c r="AN31" i="1"/>
  <c r="AN33" i="1"/>
  <c r="AN35" i="1"/>
  <c r="AN37" i="1"/>
  <c r="AN39" i="1"/>
  <c r="AN41" i="1"/>
  <c r="AN43" i="1"/>
  <c r="AN45" i="1"/>
  <c r="AN47" i="1"/>
  <c r="AN49" i="1"/>
  <c r="AN51" i="1"/>
  <c r="AN53" i="1"/>
  <c r="AN55" i="1"/>
  <c r="AN57" i="1"/>
  <c r="AN59" i="1"/>
  <c r="AN7" i="1"/>
  <c r="AN5" i="1"/>
  <c r="AN3" i="1"/>
  <c r="AP59" i="1" l="1"/>
  <c r="AP101" i="1"/>
  <c r="AP99" i="1"/>
  <c r="AP83" i="1"/>
  <c r="AP93" i="1"/>
  <c r="AP91" i="1"/>
  <c r="AP87" i="1"/>
  <c r="AP85" i="1"/>
  <c r="AP69" i="1"/>
  <c r="AP21" i="1"/>
  <c r="AP89" i="1"/>
  <c r="AP23" i="1"/>
  <c r="AP67" i="1"/>
  <c r="AP19" i="1"/>
  <c r="AP17" i="1"/>
  <c r="AP41" i="1"/>
  <c r="AP77" i="1"/>
  <c r="AP75" i="1"/>
  <c r="AP45" i="1"/>
  <c r="AP43" i="1"/>
  <c r="AP11" i="1"/>
  <c r="AP15" i="1"/>
  <c r="AP73" i="1"/>
  <c r="AP71" i="1"/>
  <c r="AP39" i="1"/>
  <c r="AP61" i="1"/>
  <c r="AP37" i="1"/>
  <c r="AP97" i="1"/>
  <c r="AP65" i="1"/>
  <c r="AP35" i="1"/>
  <c r="AP95" i="1"/>
  <c r="AP63" i="1"/>
  <c r="AP13" i="1"/>
  <c r="AP47" i="1"/>
  <c r="AP81" i="1"/>
  <c r="AP79" i="1"/>
  <c r="AP9" i="1"/>
  <c r="AP55" i="1"/>
  <c r="AP31" i="1"/>
  <c r="AP33" i="1"/>
  <c r="AP53" i="1"/>
  <c r="AP51" i="1"/>
  <c r="AP27" i="1"/>
  <c r="AP29" i="1"/>
  <c r="AP49" i="1"/>
  <c r="AP25" i="1"/>
  <c r="AP57" i="1"/>
  <c r="AP7" i="1"/>
  <c r="AP5" i="1"/>
  <c r="AP3" i="1"/>
</calcChain>
</file>

<file path=xl/sharedStrings.xml><?xml version="1.0" encoding="utf-8"?>
<sst xmlns="http://schemas.openxmlformats.org/spreadsheetml/2006/main" count="263" uniqueCount="210">
  <si>
    <t>Exec: Provided Tests (3)</t>
  </si>
  <si>
    <t>Exec: Simple Input</t>
  </si>
  <si>
    <t>Exec: Complex Input</t>
  </si>
  <si>
    <t>Algo: Both Tanks Surrounded</t>
  </si>
  <si>
    <t>Algo: Free Tank BFS Bonus</t>
  </si>
  <si>
    <t>Code: Rule of Three</t>
  </si>
  <si>
    <t>Code: Encapsulation</t>
  </si>
  <si>
    <t>Code: Access Specifiers</t>
  </si>
  <si>
    <t>Code: Main Responsibilities</t>
  </si>
  <si>
    <t>Code: No Duplication</t>
  </si>
  <si>
    <t>Code: Function Length</t>
  </si>
  <si>
    <t>Code: No Magic Numbers</t>
  </si>
  <si>
    <t>Code: No Globals</t>
  </si>
  <si>
    <t>Code: Constants Location</t>
  </si>
  <si>
    <t>Code: Constants Method</t>
  </si>
  <si>
    <t>Code: Header Guards</t>
  </si>
  <si>
    <t>Code: Static Misuse</t>
  </si>
  <si>
    <t>Algorithms Provided (count)</t>
  </si>
  <si>
    <t>BFS Algorithm Present</t>
  </si>
  <si>
    <t>Design: Class Diagram</t>
  </si>
  <si>
    <t>Design: Sequence Diagram</t>
  </si>
  <si>
    <t>Design: Diagrams Match Code</t>
  </si>
  <si>
    <t>Design: Diagram Relevance</t>
  </si>
  <si>
    <t>Design: Sequence Scenario Clarity</t>
  </si>
  <si>
    <t>Comments</t>
  </si>
  <si>
    <t>Bonus: logging/configuration files</t>
  </si>
  <si>
    <t>Bonus: automatic testing</t>
  </si>
  <si>
    <t>Bonus: visual simulation</t>
  </si>
  <si>
    <t>Submission Time:</t>
  </si>
  <si>
    <t>Code can't compile</t>
  </si>
  <si>
    <t>Late Submissions</t>
  </si>
  <si>
    <t>Missing information from output</t>
  </si>
  <si>
    <t>Problem reading board</t>
  </si>
  <si>
    <t>Exec: Error handling: Invalid Characters</t>
  </si>
  <si>
    <t>Exec: Error handling: Missing Dimension</t>
  </si>
  <si>
    <t>Exec: Error handling: Missing Player</t>
  </si>
  <si>
    <t>don't move - shoot when can, wait (forever) otherwise</t>
  </si>
  <si>
    <t>neither tanks use BFS, tank1 shoots itself in both cases</t>
  </si>
  <si>
    <t>Total Points Deduced</t>
  </si>
  <si>
    <t>Total Bonus Points</t>
  </si>
  <si>
    <t>Total Points</t>
  </si>
  <si>
    <t>move_tank method should be in Tank and not in GameManager</t>
  </si>
  <si>
    <t>BFS tank lost</t>
  </si>
  <si>
    <t>neither tanks use BFS</t>
  </si>
  <si>
    <t>missing gameManager Copy constructor &amp; Copy Assignment operator; missing Tank Copy Assignment operator &amp; destructor</t>
  </si>
  <si>
    <t>tank 1 steps on mine</t>
  </si>
  <si>
    <t>In Algorithm: is_X_available 8 functions are almost identical</t>
  </si>
  <si>
    <t>public members in algorithm1, gameManager</t>
  </si>
  <si>
    <t>GameManager::addShell should be private</t>
  </si>
  <si>
    <t>Code: Unnecessary Memory Allocations</t>
  </si>
  <si>
    <t>Code: Memory Leak</t>
  </si>
  <si>
    <t>Code: OOP Design (Classes Responsibilities)</t>
  </si>
  <si>
    <t>1-day extension (7-&gt;6)</t>
  </si>
  <si>
    <t>5-day ext. (5-&gt;0)</t>
  </si>
  <si>
    <t>4-day ext. (2-&gt;0)</t>
  </si>
  <si>
    <t>2-day ext. (2-&gt;0)</t>
  </si>
  <si>
    <t>3-day ext. (3-&gt;0)</t>
  </si>
  <si>
    <t>1-day ext. (6-&gt;5)</t>
  </si>
  <si>
    <t>maps are too simple and don't include mines</t>
  </si>
  <si>
    <t>tie</t>
  </si>
  <si>
    <t>missing gameManager Copy constructor &amp; Copy Assignment operator</t>
  </si>
  <si>
    <t>program stuck in step 12</t>
  </si>
  <si>
    <t>maxSteps, boardLoader's filename should be const</t>
  </si>
  <si>
    <t>It's a good practice to set maxStep to prevent infinite loops, but 50 is too low number.</t>
  </si>
  <si>
    <t>logging should be printed to designated file, not to terminal</t>
  </si>
  <si>
    <t>main shouldn't read the board; maybe create a boardManager class that given the filepath will handle everything?</t>
  </si>
  <si>
    <t>didn't implement/block Copy constructor &amp; Copy Assignment operator</t>
  </si>
  <si>
    <t>algorithms shouldn't be implemented in GameBoard; in overall, GameBoard should delegates some of its responsibilties to new classes</t>
  </si>
  <si>
    <t>didn't implement/block Copy cont &amp; Copy Assignment operator for GameBoard&amp;GameManager</t>
  </si>
  <si>
    <t>a lot of your methods that are used only inside their classed declared as public</t>
  </si>
  <si>
    <t>the game loop and file parsing shouldn’t be in main - it was better sending the file path as const String to GameBoard and parse it there</t>
  </si>
  <si>
    <t>when designing a UML class diagram you should focus only on the key methods and attributes that are important for understanding the design and the relationships between classes.</t>
  </si>
  <si>
    <t>all diagrams and design/testing details should be in one file</t>
  </si>
  <si>
    <t>seg fault in first step</t>
  </si>
  <si>
    <t>Utility Methods that used only in their classes should be private</t>
  </si>
  <si>
    <t>enhance this visualization to be eligible for more points</t>
  </si>
  <si>
    <t>input format is missing in README.MD</t>
  </si>
  <si>
    <t>missing gameManager copy constructor &amp; copy assignment operator</t>
  </si>
  <si>
    <t>avoid using global variables</t>
  </si>
  <si>
    <t>GameManager shouldn't meddle with updating coordinates of the tanks, it should only check if the action is legal and ask GameBoard to update itself accordingly</t>
  </si>
  <si>
    <t>public members in GameBoard</t>
  </si>
  <si>
    <t>some methods in GameManager are used only inside GameManager and should be private</t>
  </si>
  <si>
    <t>the game loop should be in GameManager; consider parsing the file in GameBoard</t>
  </si>
  <si>
    <t>Position x and y are public</t>
  </si>
  <si>
    <t>your README didn't include explanation on input format; Does GameManager stop the game 40 steps after both tanks are out of shells?</t>
  </si>
  <si>
    <t>Bonus: Other</t>
  </si>
  <si>
    <t>tank 2 steps on mine</t>
  </si>
  <si>
    <t>class methods that are used in the same class should be private</t>
  </si>
  <si>
    <t>the map in the output file keep the invalid chars; no input_error.txt file generated</t>
  </si>
  <si>
    <t>seg fault</t>
  </si>
  <si>
    <t>missing player was added arbitrarily, but wasn't reported in input_error.txt</t>
  </si>
  <si>
    <t>input format in README doesn't match your code: &lt;rows&gt; &lt;cols&gt; instead of &lt;cols&gt; &lt;rows&gt;</t>
  </si>
  <si>
    <t>member in Algo2 is public</t>
  </si>
  <si>
    <t>missing input_errors.txt</t>
  </si>
  <si>
    <t>game_manager &amp; game_map: didn't implement/block copy c'tor and copy assignment operator</t>
  </si>
  <si>
    <t>shell and game manager could be saved on the stack</t>
  </si>
  <si>
    <t>interactive mode: very cool, +5</t>
  </si>
  <si>
    <t>SUMMARY: AddressSanitizer: 2424 byte(s) leaked in 49 allocation(s).</t>
  </si>
  <si>
    <t>vectors in GM should be saved on the stack and not on the heap</t>
  </si>
  <si>
    <t>missing copy constructor and copy assignment operator for Canon, GameManager, Tank</t>
  </si>
  <si>
    <t>GameManager members should be private</t>
  </si>
  <si>
    <t>avoid using defines for contstants</t>
  </si>
  <si>
    <t>don't use defines for constants</t>
  </si>
  <si>
    <t>algorithm logic shouldn't be implemented in GameBoard; in overall, GameBoard should delegates some of its responsibilties to new classes</t>
  </si>
  <si>
    <t>both tanks use 1 algorithm</t>
  </si>
  <si>
    <t>only two maps provided and only one output file</t>
  </si>
  <si>
    <t>seg fault on bad format</t>
  </si>
  <si>
    <t>placing missing player but not stating this in input_error.txt</t>
  </si>
  <si>
    <t>dimensions not assigned properly in the code, got this weird error in the input_error.txt for each row: Row 0 exceeds expected width. Expected: 10, but got: 10</t>
  </si>
  <si>
    <t>you don't free allocated memory at all; sanitizer on input_b: SUMMARY: AddressSanitizer: 17085 byte(s) leaked in 258 allocation(s).</t>
  </si>
  <si>
    <t>the symbol array in printGame function could have been a char vector that is saved on the stack</t>
  </si>
  <si>
    <t>let other entity place the tanks on board</t>
  </si>
  <si>
    <t>wrong error message</t>
  </si>
  <si>
    <t>when you find an error, the main should return 1, not -1</t>
  </si>
  <si>
    <t>tanks step on mines</t>
  </si>
  <si>
    <t>you deleted copy constructors for Tank, Shell, Square but you didn't implement/block copy assignment operator</t>
  </si>
  <si>
    <t>missing &lt;algorithm&gt; lib in GameManager</t>
  </si>
  <si>
    <t>reserve duties</t>
  </si>
  <si>
    <t>tank2 step on mine</t>
  </si>
  <si>
    <t>the members of Board, GameManager and Tank classes are public</t>
  </si>
  <si>
    <t>the game loop and mp printing shouldn't be in main</t>
  </si>
  <si>
    <t>didn't specify the kind of error</t>
  </si>
  <si>
    <t>sanitizer on input_a: SUMMARY: AddressSanitizer: 1800 byte(s) leaked in 36 allocation(s).</t>
  </si>
  <si>
    <t>class methods that are only used in the same class should be private</t>
  </si>
  <si>
    <t>shells visualization missing, you can't really tell what's going on</t>
  </si>
  <si>
    <t>you should catch the exception you throw and exit by finishing main (return 1)</t>
  </si>
  <si>
    <t>segmentation fault</t>
  </si>
  <si>
    <t>missing GameManager and Tank's Copy constructor and copy assignment operator</t>
  </si>
  <si>
    <t>your class members are public</t>
  </si>
  <si>
    <t>you don't distinguish between inheritance and aggregation in your diagram</t>
  </si>
  <si>
    <t>grid could hold vectors of Cells and not vectors of Cells pointer; it would save unnecessary memory alloactions</t>
  </si>
  <si>
    <t>missing GameManager, Tank, WinAlgorithm's copy c'tor and copy assignment operator</t>
  </si>
  <si>
    <t>how does the algorithm calculates the path to the tank?</t>
  </si>
  <si>
    <t>game stuck in turn 0</t>
  </si>
  <si>
    <t>let board parse the file and build itself</t>
  </si>
  <si>
    <t>OffensivePlayer::defensiveMove identical to DefensivePlayer::getAction - consider implementing it in the father class to avoid code duplication</t>
  </si>
  <si>
    <t>your input format makes easy life for the computer, but it's very unintuitive for humans</t>
  </si>
  <si>
    <t>for a bad input file there is a memory leak: SUMMARY: AddressSanitizer: 336 byte(s) leaked in 14 allocation(s).</t>
  </si>
  <si>
    <t>your program don't read boards properly</t>
  </si>
  <si>
    <t>missing Logger copy constructor and copy assignment operator</t>
  </si>
  <si>
    <t>missing GameManager's copy constructor and copy assignment operator</t>
  </si>
  <si>
    <t>you should ignore invalid chars</t>
  </si>
  <si>
    <t>your game start and goes forever with 1 player</t>
  </si>
  <si>
    <t>Tank1 shoot itself with 2 shoots, which is impossible in the tested map</t>
  </si>
  <si>
    <t>algorithm calls shouldn't be made from GameBoard</t>
  </si>
  <si>
    <t>the game loop should be in GameManager</t>
  </si>
  <si>
    <t>bug: when a shell shadows a mine, the tank goes through that mine with no harm</t>
  </si>
  <si>
    <t>end_reason should be std::string and not std::string*</t>
  </si>
  <si>
    <t>Board and Tank's members are public</t>
  </si>
  <si>
    <t>sequnce diagram - missing interaction with tanks</t>
  </si>
  <si>
    <t>InputErrorLogger</t>
  </si>
  <si>
    <t>missing some pixels</t>
  </si>
  <si>
    <t>only two maps provided and only one output file, one of the maps cause seg fault</t>
  </si>
  <si>
    <t>infinite loop</t>
  </si>
  <si>
    <t>you don't free allocated memory at all</t>
  </si>
  <si>
    <t>you have some classes with public members</t>
  </si>
  <si>
    <t>aggregation relationship missing</t>
  </si>
  <si>
    <t>GameManager should check if a move from algorithm are legal and then send a legal action to board</t>
  </si>
  <si>
    <t>missing input_error.txt file</t>
  </si>
  <si>
    <t>you don't handle the problem nor report it</t>
  </si>
  <si>
    <t>your code don't stop 40 steps after depleted ammo</t>
  </si>
  <si>
    <t>Player1 and Player2 classes identical</t>
  </si>
  <si>
    <t>missing GameBoard and GameLog's copy constructor and copy assignment operator</t>
  </si>
  <si>
    <t>avoid using define for constant</t>
  </si>
  <si>
    <t>the clean target in your makefile should be compatible with linux only</t>
  </si>
  <si>
    <t>GameManager could delegate more work to GameBoard in board updates</t>
  </si>
  <si>
    <t>very nice! You can improve the visualization for next assignment to get more points (visualize weakened walls, fix shells direction)</t>
  </si>
  <si>
    <t>missing GameManager and GameBoard copy constructor and copy assignment operator</t>
  </si>
  <si>
    <t>your algorithms share almost identical functions - consider implementing them in the father class</t>
  </si>
  <si>
    <t>unused var warnings</t>
  </si>
  <si>
    <t>sanitizer run on input_a: SUMMARY: AddressSanitizer: 10000 byte(s) leaked in 84 allocation(s).</t>
  </si>
  <si>
    <t>main doing too much, it shouldn't parse the file nor make low-level initializations</t>
  </si>
  <si>
    <t>You used structs instead of classes. In structs members and methods are public in default hence no encapsulation in your code at all</t>
  </si>
  <si>
    <t>the line "unique_ptr&lt;Player&gt; player1(new DefensivePlayer)" defeats the purpose of smart pointers; This is a better use: auto player1 = std::make_unique&lt;DefensivePlayer&gt;()</t>
  </si>
  <si>
    <t>fixed but didn't report in error.txt</t>
  </si>
  <si>
    <t>Interactive mode: +5, Error handling: not eligible</t>
  </si>
  <si>
    <t>assumption e is incorrect, look at https://moodle.tau.ac.il/mod/forum/discuss.php?d=67334 and https://moodle.tau.ac.il/mod/forum/discuss.php?d=71490 no points were taken; In interactive mode, try to visualize the direction of the tanks for clarity</t>
  </si>
  <si>
    <t>modified dijkstra: algorithm performance is not evaluated in this exercise, but it might be eligible for a bonus in ex 2 or 3 if you could apply it there. +1 for the effort</t>
  </si>
  <si>
    <t>missing GameManager copy constructor and copy assignment operator implementations/blocks</t>
  </si>
  <si>
    <t>class diagram - missing GameManager node sequence diagram - missing interaction with algorithms</t>
  </si>
  <si>
    <t>no logger_output.txt file generated</t>
  </si>
  <si>
    <t>when tanks are adjacent and shoot on each other the shells skip over the tanks</t>
  </si>
  <si>
    <t>interactive mode: +5</t>
  </si>
  <si>
    <t>don’t parse the file in main</t>
  </si>
  <si>
    <t>missing &lt;stack&gt; lib in EscapeTank</t>
  </si>
  <si>
    <t>your code crash with seg fault in each run</t>
  </si>
  <si>
    <t>sanitizer run on input_a: SUMMARY: AddressSanitizer: 1800 byte(s) leaked in 36 allocation(s).</t>
  </si>
  <si>
    <t>visualization don’t work due to code failure</t>
  </si>
  <si>
    <t>invalid pointer error</t>
  </si>
  <si>
    <t>you don't free allocated memory properly - sanitizer on input_a: SUMMARY: AddressSanitizer: 312 byte(s) leaked in 5 allocation(s).</t>
  </si>
  <si>
    <t>public data members in GameBoard and GameObject</t>
  </si>
  <si>
    <t>avoid using defines for constants</t>
  </si>
  <si>
    <t>the printing loop could be done outside main</t>
  </si>
  <si>
    <t>you should add an option to run the game without visuliazation</t>
  </si>
  <si>
    <t>stack&amp;heap overflow</t>
  </si>
  <si>
    <t>missing Tank and AlgorithmBasic copy constructor and copy assignment operator</t>
  </si>
  <si>
    <t>most of main()'s work could be done in gameManager</t>
  </si>
  <si>
    <t>testing not compiling</t>
  </si>
  <si>
    <t>missing input format in README file</t>
  </si>
  <si>
    <t>you report the error but segmentation fault occurs</t>
  </si>
  <si>
    <t>both tanks step on mine</t>
  </si>
  <si>
    <t>OutputManager copy c'tor and copy assignment operator missing</t>
  </si>
  <si>
    <t>no shortest path algorithm provided</t>
  </si>
  <si>
    <t>class diagram - the AI's are in GameManager, not in board; missing shell node</t>
  </si>
  <si>
    <t>code crashes when no good move possible</t>
  </si>
  <si>
    <t>you could let gameManager deal with the initializations</t>
  </si>
  <si>
    <t>actionNames[] should be enum class?</t>
  </si>
  <si>
    <t>your executable either crashed or gone into infinite loop on almost every map I tried; Missing Names in README</t>
  </si>
  <si>
    <t>logging should be printed to a different file than the output files</t>
  </si>
  <si>
    <t>missing names in README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</si>
</sst>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102"/>
  <sheetViews>
    <sheetView tabSelected="1" workbookViewId="0">
      <selection activeCell="D97" sqref="D97"/>
    </sheetView>
  </sheetViews>
  <sheetFormatPr defaultColWidth="8.88671875" defaultRowHeight="14.4" x14ac:dyDescent="0.25"/>
  <cols>
    <col min="1" max="1" width="16.5546875" style="2" bestFit="1" customWidth="1"/>
    <col min="2" max="3" width="22.77734375" style="2" customWidth="1"/>
    <col min="4" max="4" width="29.33203125" style="2" bestFit="1" customWidth="1"/>
    <col min="5" max="5" width="29.33203125" style="2" customWidth="1"/>
    <col min="6" max="6" width="22.77734375" style="2" bestFit="1" customWidth="1"/>
    <col min="7" max="7" width="20.77734375" style="2" bestFit="1" customWidth="1"/>
    <col min="8" max="8" width="19.21875" style="2" bestFit="1" customWidth="1"/>
    <col min="9" max="9" width="26.109375" style="2" bestFit="1" customWidth="1"/>
    <col min="10" max="10" width="26.109375" style="2" customWidth="1"/>
    <col min="11" max="11" width="32.6640625" style="2" bestFit="1" customWidth="1"/>
    <col min="12" max="12" width="44.88671875" style="2" bestFit="1" customWidth="1"/>
    <col min="13" max="13" width="46.109375" style="2" bestFit="1" customWidth="1"/>
    <col min="14" max="14" width="25.6640625" style="2" bestFit="1" customWidth="1"/>
    <col min="15" max="15" width="25.6640625" style="2" customWidth="1"/>
    <col min="16" max="16" width="102.44140625" style="2" bestFit="1" customWidth="1"/>
    <col min="17" max="17" width="58.109375" style="2" bestFit="1" customWidth="1"/>
    <col min="18" max="18" width="37.77734375" style="2" bestFit="1" customWidth="1"/>
    <col min="19" max="19" width="35.44140625" style="2" bestFit="1" customWidth="1"/>
    <col min="20" max="20" width="25.44140625" style="2" bestFit="1" customWidth="1"/>
    <col min="21" max="21" width="49.33203125" style="2" bestFit="1" customWidth="1"/>
    <col min="22" max="22" width="21.44140625" style="2" bestFit="1" customWidth="1"/>
    <col min="23" max="23" width="23.5546875" style="2" bestFit="1" customWidth="1"/>
    <col min="24" max="24" width="16.44140625" style="2" bestFit="1" customWidth="1"/>
    <col min="25" max="25" width="24.21875" style="2" bestFit="1" customWidth="1"/>
    <col min="26" max="26" width="23.109375" style="2" bestFit="1" customWidth="1"/>
    <col min="27" max="27" width="20.21875" style="2" bestFit="1" customWidth="1"/>
    <col min="28" max="28" width="18.5546875" style="2" bestFit="1" customWidth="1"/>
    <col min="29" max="29" width="26.109375" style="2" bestFit="1" customWidth="1"/>
    <col min="30" max="30" width="21.33203125" style="2" bestFit="1" customWidth="1"/>
    <col min="31" max="31" width="21" style="2" bestFit="1" customWidth="1"/>
    <col min="32" max="32" width="24.88671875" style="2" bestFit="1" customWidth="1"/>
    <col min="33" max="33" width="27.77734375" style="2" bestFit="1" customWidth="1"/>
    <col min="34" max="34" width="25.21875" style="2" bestFit="1" customWidth="1"/>
    <col min="35" max="35" width="31.77734375" style="2" bestFit="1" customWidth="1"/>
    <col min="36" max="36" width="31" style="2" bestFit="1" customWidth="1"/>
    <col min="37" max="37" width="23.33203125" style="2" bestFit="1" customWidth="1"/>
    <col min="38" max="38" width="22.6640625" style="2" bestFit="1" customWidth="1"/>
    <col min="39" max="39" width="22.6640625" style="2" customWidth="1"/>
    <col min="40" max="40" width="19.88671875" style="2" bestFit="1" customWidth="1"/>
    <col min="41" max="41" width="17.88671875" style="2" bestFit="1" customWidth="1"/>
    <col min="42" max="42" width="17.88671875" style="9" customWidth="1"/>
    <col min="43" max="43" width="70.88671875" style="2" bestFit="1" customWidth="1"/>
    <col min="44" max="16384" width="8.88671875" style="2"/>
  </cols>
  <sheetData>
    <row r="1" spans="1:43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0</v>
      </c>
      <c r="G1" s="1" t="s">
        <v>1</v>
      </c>
      <c r="H1" s="1" t="s">
        <v>2</v>
      </c>
      <c r="I1" s="1" t="s">
        <v>33</v>
      </c>
      <c r="J1" s="1" t="s">
        <v>34</v>
      </c>
      <c r="K1" s="1" t="s">
        <v>35</v>
      </c>
      <c r="L1" s="1" t="s">
        <v>3</v>
      </c>
      <c r="M1" s="1" t="s">
        <v>4</v>
      </c>
      <c r="N1" s="1" t="s">
        <v>50</v>
      </c>
      <c r="O1" s="1" t="s">
        <v>49</v>
      </c>
      <c r="P1" s="1" t="s">
        <v>5</v>
      </c>
      <c r="Q1" s="1" t="s">
        <v>51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25</v>
      </c>
      <c r="AK1" s="1" t="s">
        <v>26</v>
      </c>
      <c r="AL1" s="1" t="s">
        <v>27</v>
      </c>
      <c r="AM1" s="1" t="s">
        <v>85</v>
      </c>
      <c r="AN1" s="1" t="s">
        <v>38</v>
      </c>
      <c r="AO1" s="1" t="s">
        <v>39</v>
      </c>
      <c r="AP1" s="7" t="s">
        <v>40</v>
      </c>
      <c r="AQ1" s="1" t="s">
        <v>24</v>
      </c>
    </row>
    <row r="2" spans="1:43" x14ac:dyDescent="0.25">
      <c r="A2" s="3"/>
      <c r="B2" s="3">
        <v>100</v>
      </c>
      <c r="C2" s="3">
        <v>2</v>
      </c>
      <c r="D2" s="3">
        <v>10</v>
      </c>
      <c r="E2" s="3">
        <v>5</v>
      </c>
      <c r="F2" s="3">
        <v>3</v>
      </c>
      <c r="G2" s="3">
        <v>1</v>
      </c>
      <c r="H2" s="3">
        <v>1</v>
      </c>
      <c r="I2" s="3">
        <v>1</v>
      </c>
      <c r="J2" s="3">
        <v>2</v>
      </c>
      <c r="K2" s="3">
        <v>2</v>
      </c>
      <c r="L2" s="3">
        <v>2</v>
      </c>
      <c r="M2" s="3">
        <v>5</v>
      </c>
      <c r="N2" s="3">
        <v>10</v>
      </c>
      <c r="O2" s="3">
        <v>4</v>
      </c>
      <c r="P2" s="3">
        <v>2</v>
      </c>
      <c r="Q2" s="3">
        <v>10</v>
      </c>
      <c r="R2" s="3">
        <v>5</v>
      </c>
      <c r="S2" s="3">
        <v>5</v>
      </c>
      <c r="T2" s="3">
        <v>5</v>
      </c>
      <c r="U2" s="3">
        <v>5</v>
      </c>
      <c r="V2" s="3">
        <v>1</v>
      </c>
      <c r="W2" s="3">
        <v>3</v>
      </c>
      <c r="X2" s="3">
        <v>3</v>
      </c>
      <c r="Y2" s="3">
        <v>3</v>
      </c>
      <c r="Z2" s="3">
        <v>2</v>
      </c>
      <c r="AA2" s="3">
        <v>5</v>
      </c>
      <c r="AB2" s="3">
        <v>5</v>
      </c>
      <c r="AC2" s="3">
        <v>10</v>
      </c>
      <c r="AD2" s="3">
        <v>5</v>
      </c>
      <c r="AE2" s="3">
        <v>10</v>
      </c>
      <c r="AF2" s="3">
        <v>5</v>
      </c>
      <c r="AG2" s="3">
        <v>9</v>
      </c>
      <c r="AH2" s="3">
        <v>2</v>
      </c>
      <c r="AI2" s="3">
        <v>4</v>
      </c>
      <c r="AJ2" s="3">
        <v>5</v>
      </c>
      <c r="AK2" s="3">
        <v>4</v>
      </c>
      <c r="AL2" s="3">
        <v>5</v>
      </c>
      <c r="AM2" s="3">
        <v>1</v>
      </c>
      <c r="AN2" s="3"/>
      <c r="AO2" s="3"/>
      <c r="AP2" s="8"/>
      <c r="AQ2" s="3"/>
    </row>
    <row r="3" spans="1:43" x14ac:dyDescent="0.25">
      <c r="A3" s="4">
        <v>45774.838888888888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P3" s="2">
        <v>0.5</v>
      </c>
      <c r="Q3" s="2">
        <v>0.2</v>
      </c>
      <c r="R3" s="2">
        <v>0</v>
      </c>
      <c r="S3" s="2">
        <v>0</v>
      </c>
      <c r="T3" s="2">
        <v>0</v>
      </c>
      <c r="U3" s="2">
        <v>0</v>
      </c>
      <c r="V3" s="2">
        <v>1</v>
      </c>
      <c r="W3" s="2">
        <v>0</v>
      </c>
      <c r="X3" s="2">
        <v>0</v>
      </c>
      <c r="Y3" s="2">
        <v>0</v>
      </c>
      <c r="Z3" s="2">
        <v>0.25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f>SUMPRODUCT($B$2:$L$2,B3:L3) + SUMPRODUCT($N$2:$AI$2,N3:AI3)</f>
        <v>4.5</v>
      </c>
      <c r="AO3" s="2">
        <f>MIN(SUMPRODUCT($AJ$2:$AM$2, AJ3:AM3) + PRODUCT($M$2,M3), 20)</f>
        <v>0</v>
      </c>
      <c r="AP3" s="9">
        <f>MAX(100-AN3+AO3,0)</f>
        <v>95.5</v>
      </c>
      <c r="AQ3" s="2" t="s">
        <v>206</v>
      </c>
    </row>
    <row r="4" spans="1:43" x14ac:dyDescent="0.25">
      <c r="A4" s="4"/>
      <c r="L4" s="2" t="s">
        <v>36</v>
      </c>
      <c r="M4" s="2" t="s">
        <v>37</v>
      </c>
      <c r="P4" s="2" t="s">
        <v>66</v>
      </c>
      <c r="Q4" s="2" t="s">
        <v>41</v>
      </c>
      <c r="Z4" s="2" t="s">
        <v>102</v>
      </c>
    </row>
    <row r="5" spans="1:43" x14ac:dyDescent="0.25">
      <c r="A5" s="4">
        <v>45774.05972222222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1</v>
      </c>
      <c r="M5" s="2">
        <v>0</v>
      </c>
      <c r="N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1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1.5</v>
      </c>
      <c r="AM5" s="2">
        <v>0</v>
      </c>
      <c r="AN5" s="2">
        <f>SUMPRODUCT($B$2:$L$2,B5:L5) + SUMPRODUCT($N$2:$AI$2,N5:AI5)</f>
        <v>5</v>
      </c>
      <c r="AO5" s="2">
        <f t="shared" ref="AO5:AO67" si="0">MIN(SUMPRODUCT($AJ$2:$AM$2, AJ5:AM5) + PRODUCT($M$2,M5), 20)</f>
        <v>7.5</v>
      </c>
      <c r="AP5" s="9">
        <f>MAX(100-AN5+AO5,0)</f>
        <v>102.5</v>
      </c>
    </row>
    <row r="6" spans="1:43" x14ac:dyDescent="0.25">
      <c r="A6" s="4"/>
      <c r="J6" s="2" t="s">
        <v>89</v>
      </c>
      <c r="L6" s="2" t="s">
        <v>45</v>
      </c>
      <c r="M6" s="2" t="s">
        <v>42</v>
      </c>
    </row>
    <row r="7" spans="1:43" x14ac:dyDescent="0.25">
      <c r="A7" s="4">
        <v>45772.591666666667</v>
      </c>
      <c r="B7" s="2">
        <v>0</v>
      </c>
      <c r="C7" s="2">
        <v>0</v>
      </c>
      <c r="D7" s="2">
        <v>0</v>
      </c>
      <c r="E7" s="2">
        <v>0</v>
      </c>
      <c r="F7" s="2">
        <v>0.3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  <c r="P7" s="2">
        <v>1</v>
      </c>
      <c r="Q7" s="2">
        <v>0</v>
      </c>
      <c r="R7" s="2">
        <v>0.5</v>
      </c>
      <c r="S7" s="2">
        <v>0.1</v>
      </c>
      <c r="T7" s="2">
        <v>0.2</v>
      </c>
      <c r="U7" s="2">
        <v>0.4</v>
      </c>
      <c r="V7" s="2">
        <v>1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f>SUMPRODUCT($B$2:$L$2,B7:L7) + SUMPRODUCT($N$2:$AI$2,N7:AI7)</f>
        <v>13.9</v>
      </c>
      <c r="AO7" s="2">
        <f t="shared" si="0"/>
        <v>0</v>
      </c>
      <c r="AP7" s="9">
        <f>MAX(100-AN7+AO7,0)</f>
        <v>86.1</v>
      </c>
    </row>
    <row r="8" spans="1:43" x14ac:dyDescent="0.25">
      <c r="F8" s="2" t="s">
        <v>58</v>
      </c>
      <c r="M8" s="2" t="s">
        <v>43</v>
      </c>
      <c r="O8" s="2" t="s">
        <v>98</v>
      </c>
      <c r="P8" s="2" t="s">
        <v>44</v>
      </c>
      <c r="R8" s="2" t="s">
        <v>47</v>
      </c>
      <c r="S8" s="2" t="s">
        <v>48</v>
      </c>
      <c r="T8" s="2" t="s">
        <v>65</v>
      </c>
      <c r="U8" s="2" t="s">
        <v>46</v>
      </c>
    </row>
    <row r="9" spans="1:43" x14ac:dyDescent="0.25">
      <c r="A9" s="4">
        <v>45778.940972222219</v>
      </c>
      <c r="B9" s="2">
        <v>0</v>
      </c>
      <c r="C9" s="2">
        <v>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6">
        <v>0</v>
      </c>
      <c r="N9" s="2">
        <v>0</v>
      </c>
      <c r="O9" s="2">
        <v>0</v>
      </c>
      <c r="P9" s="2">
        <v>0.5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1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1</v>
      </c>
      <c r="AM9" s="2">
        <v>0</v>
      </c>
      <c r="AN9" s="2">
        <f t="shared" ref="AN9:AN71" si="1">SUMPRODUCT($B$2:$L$2,B9:L9) + SUMPRODUCT($N$2:$AI$2,N9:AI9)</f>
        <v>10</v>
      </c>
      <c r="AO9" s="2">
        <f t="shared" si="0"/>
        <v>5</v>
      </c>
      <c r="AP9" s="9">
        <f t="shared" ref="AP9:AP71" si="2">MAX(100-AN9+AO9,0)</f>
        <v>95</v>
      </c>
    </row>
    <row r="10" spans="1:43" x14ac:dyDescent="0.25">
      <c r="M10" s="2" t="s">
        <v>59</v>
      </c>
      <c r="P10" s="2" t="s">
        <v>60</v>
      </c>
    </row>
    <row r="11" spans="1:43" x14ac:dyDescent="0.25">
      <c r="A11" s="4">
        <v>45775.993055555555</v>
      </c>
      <c r="B11" s="2">
        <v>0</v>
      </c>
      <c r="C11" s="2">
        <v>1</v>
      </c>
      <c r="D11" s="2">
        <v>0</v>
      </c>
      <c r="E11" s="2">
        <v>0</v>
      </c>
      <c r="F11" s="2">
        <v>0</v>
      </c>
      <c r="G11" s="2">
        <v>3</v>
      </c>
      <c r="H11" s="2">
        <v>0</v>
      </c>
      <c r="I11" s="2">
        <v>0</v>
      </c>
      <c r="J11" s="2">
        <v>1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</v>
      </c>
      <c r="W11" s="2">
        <v>0.3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0.2</v>
      </c>
      <c r="AK11" s="2">
        <v>0</v>
      </c>
      <c r="AL11" s="2">
        <v>0</v>
      </c>
      <c r="AM11" s="2">
        <v>0</v>
      </c>
      <c r="AN11" s="2">
        <f>SUMPRODUCT($B$2:$L$2,B11:L11) + SUMPRODUCT($N$2:$AI$2,N11:AI11)</f>
        <v>10.9</v>
      </c>
      <c r="AO11" s="2">
        <f t="shared" si="0"/>
        <v>1</v>
      </c>
      <c r="AP11" s="9">
        <f t="shared" si="2"/>
        <v>90.1</v>
      </c>
      <c r="AQ11" s="2" t="s">
        <v>63</v>
      </c>
    </row>
    <row r="12" spans="1:43" x14ac:dyDescent="0.25">
      <c r="G12" s="2" t="s">
        <v>61</v>
      </c>
      <c r="J12" s="2" t="s">
        <v>89</v>
      </c>
      <c r="K12" s="2" t="s">
        <v>89</v>
      </c>
      <c r="M12" s="2" t="s">
        <v>42</v>
      </c>
      <c r="W12" s="2" t="s">
        <v>62</v>
      </c>
      <c r="AJ12" s="2" t="s">
        <v>64</v>
      </c>
    </row>
    <row r="13" spans="1:43" x14ac:dyDescent="0.25">
      <c r="A13" s="4">
        <v>45777.572222222225</v>
      </c>
      <c r="B13" s="2">
        <v>0</v>
      </c>
      <c r="C13" s="2">
        <v>3</v>
      </c>
      <c r="D13" s="2">
        <v>0</v>
      </c>
      <c r="E13" s="2">
        <v>0</v>
      </c>
      <c r="F13" s="2">
        <v>0</v>
      </c>
      <c r="G13" s="2">
        <v>2</v>
      </c>
      <c r="H13" s="2">
        <v>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0.3</v>
      </c>
      <c r="T13" s="2">
        <v>0</v>
      </c>
      <c r="U13" s="2">
        <v>0</v>
      </c>
      <c r="V13" s="2">
        <v>1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0.2</v>
      </c>
      <c r="AM13" s="2">
        <v>0</v>
      </c>
      <c r="AN13" s="2">
        <f t="shared" si="1"/>
        <v>12.5</v>
      </c>
      <c r="AO13" s="2">
        <f t="shared" si="0"/>
        <v>1</v>
      </c>
      <c r="AP13" s="9">
        <f t="shared" si="2"/>
        <v>88.5</v>
      </c>
    </row>
    <row r="14" spans="1:43" x14ac:dyDescent="0.25">
      <c r="G14" s="2" t="s">
        <v>73</v>
      </c>
      <c r="H14" s="2" t="s">
        <v>73</v>
      </c>
      <c r="S14" s="2" t="s">
        <v>74</v>
      </c>
      <c r="AL14" s="2" t="s">
        <v>75</v>
      </c>
    </row>
    <row r="15" spans="1:43" x14ac:dyDescent="0.25">
      <c r="A15" s="4">
        <v>45774.961111111108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1</v>
      </c>
      <c r="L15" s="2">
        <v>0</v>
      </c>
      <c r="M15" s="2">
        <v>1</v>
      </c>
      <c r="N15" s="2">
        <v>0</v>
      </c>
      <c r="O15" s="2">
        <v>0</v>
      </c>
      <c r="P15" s="2">
        <v>1</v>
      </c>
      <c r="Q15" s="2">
        <v>0.4</v>
      </c>
      <c r="R15" s="2">
        <v>0</v>
      </c>
      <c r="S15" s="2">
        <v>0.5</v>
      </c>
      <c r="T15" s="2">
        <v>0.6</v>
      </c>
      <c r="U15" s="2">
        <v>0</v>
      </c>
      <c r="V15" s="2">
        <v>1</v>
      </c>
      <c r="W15" s="2">
        <v>0</v>
      </c>
      <c r="X15" s="2">
        <v>0.16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f t="shared" si="1"/>
        <v>18.98</v>
      </c>
      <c r="AO15" s="2">
        <f t="shared" si="0"/>
        <v>5</v>
      </c>
      <c r="AP15" s="9">
        <f t="shared" si="2"/>
        <v>86.02</v>
      </c>
      <c r="AQ15" s="2" t="s">
        <v>72</v>
      </c>
    </row>
    <row r="16" spans="1:43" x14ac:dyDescent="0.25">
      <c r="J16" s="2" t="s">
        <v>89</v>
      </c>
      <c r="K16" s="2" t="s">
        <v>89</v>
      </c>
      <c r="P16" s="2" t="s">
        <v>68</v>
      </c>
      <c r="Q16" s="2" t="s">
        <v>67</v>
      </c>
      <c r="S16" s="2" t="s">
        <v>69</v>
      </c>
      <c r="T16" s="2" t="s">
        <v>70</v>
      </c>
      <c r="X16" s="2" t="s">
        <v>78</v>
      </c>
      <c r="AH16" s="2" t="s">
        <v>71</v>
      </c>
    </row>
    <row r="17" spans="1:43" x14ac:dyDescent="0.25">
      <c r="A17" s="4">
        <v>45774.775000000001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6">
        <v>0.2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1</v>
      </c>
      <c r="AI17" s="2">
        <v>0</v>
      </c>
      <c r="AJ17" s="2">
        <v>0</v>
      </c>
      <c r="AK17" s="2">
        <v>0</v>
      </c>
      <c r="AL17" s="2">
        <v>0.2</v>
      </c>
      <c r="AM17" s="2">
        <v>5</v>
      </c>
      <c r="AN17" s="2">
        <f t="shared" si="1"/>
        <v>4</v>
      </c>
      <c r="AO17" s="2">
        <f t="shared" si="0"/>
        <v>6</v>
      </c>
      <c r="AP17" s="9">
        <f t="shared" si="2"/>
        <v>102</v>
      </c>
      <c r="AQ17" s="2" t="s">
        <v>84</v>
      </c>
    </row>
    <row r="18" spans="1:43" x14ac:dyDescent="0.25">
      <c r="R18" s="2" t="s">
        <v>83</v>
      </c>
      <c r="AH18" s="2" t="s">
        <v>71</v>
      </c>
      <c r="AL18" s="2" t="s">
        <v>75</v>
      </c>
      <c r="AM18" s="2" t="s">
        <v>96</v>
      </c>
    </row>
    <row r="19" spans="1:43" x14ac:dyDescent="0.25">
      <c r="A19" s="4">
        <v>45773.904166666667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0.2</v>
      </c>
      <c r="R19" s="2">
        <v>0.4</v>
      </c>
      <c r="S19" s="2">
        <v>0.4</v>
      </c>
      <c r="T19" s="2">
        <v>0.6</v>
      </c>
      <c r="U19" s="2">
        <v>0</v>
      </c>
      <c r="V19" s="2">
        <v>1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f t="shared" si="1"/>
        <v>10</v>
      </c>
      <c r="AO19" s="2">
        <f t="shared" si="0"/>
        <v>0</v>
      </c>
      <c r="AP19" s="9">
        <f t="shared" si="2"/>
        <v>90</v>
      </c>
    </row>
    <row r="20" spans="1:43" x14ac:dyDescent="0.25">
      <c r="Q20" s="2" t="s">
        <v>79</v>
      </c>
      <c r="R20" s="2" t="s">
        <v>80</v>
      </c>
      <c r="S20" s="2" t="s">
        <v>81</v>
      </c>
      <c r="T20" s="2" t="s">
        <v>82</v>
      </c>
    </row>
    <row r="21" spans="1:43" x14ac:dyDescent="0.25">
      <c r="A21" s="4">
        <v>45774.899305555555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</v>
      </c>
      <c r="T21" s="2">
        <v>0</v>
      </c>
      <c r="U21" s="2">
        <v>0</v>
      </c>
      <c r="V21" s="2">
        <v>1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f t="shared" si="1"/>
        <v>4</v>
      </c>
      <c r="AO21" s="2">
        <f t="shared" si="0"/>
        <v>5</v>
      </c>
      <c r="AP21" s="9">
        <f t="shared" si="2"/>
        <v>101</v>
      </c>
      <c r="AQ21" s="2" t="s">
        <v>91</v>
      </c>
    </row>
    <row r="22" spans="1:43" x14ac:dyDescent="0.25">
      <c r="L22" s="2" t="s">
        <v>86</v>
      </c>
      <c r="S22" s="2" t="s">
        <v>123</v>
      </c>
    </row>
    <row r="23" spans="1:43" x14ac:dyDescent="0.25">
      <c r="A23" s="4">
        <v>45774.771527777775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1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0.2</v>
      </c>
      <c r="S23" s="2">
        <v>0</v>
      </c>
      <c r="T23" s="2">
        <v>0</v>
      </c>
      <c r="U23" s="2">
        <v>0</v>
      </c>
      <c r="V23" s="2">
        <v>1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f t="shared" si="1"/>
        <v>7</v>
      </c>
      <c r="AO23" s="2">
        <f t="shared" si="0"/>
        <v>0</v>
      </c>
      <c r="AP23" s="9">
        <f t="shared" si="2"/>
        <v>93</v>
      </c>
    </row>
    <row r="24" spans="1:43" x14ac:dyDescent="0.25">
      <c r="I24" s="2" t="s">
        <v>88</v>
      </c>
      <c r="J24" s="2" t="s">
        <v>89</v>
      </c>
      <c r="K24" s="2" t="s">
        <v>90</v>
      </c>
      <c r="R24" s="2" t="s">
        <v>92</v>
      </c>
    </row>
    <row r="25" spans="1:43" x14ac:dyDescent="0.25">
      <c r="A25" s="4">
        <v>45775.865972222222</v>
      </c>
      <c r="B25" s="2">
        <v>0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L25" s="2">
        <v>1</v>
      </c>
      <c r="M25" s="2">
        <v>0</v>
      </c>
      <c r="N25" s="2">
        <v>0</v>
      </c>
      <c r="O25" s="2">
        <v>0.5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1.4</v>
      </c>
      <c r="AM25" s="2">
        <v>1</v>
      </c>
      <c r="AN25" s="2">
        <f t="shared" si="1"/>
        <v>9</v>
      </c>
      <c r="AO25" s="2">
        <f t="shared" si="0"/>
        <v>8</v>
      </c>
      <c r="AP25" s="9">
        <f t="shared" si="2"/>
        <v>99</v>
      </c>
    </row>
    <row r="26" spans="1:43" x14ac:dyDescent="0.25">
      <c r="I26" s="2" t="s">
        <v>93</v>
      </c>
      <c r="L26" s="2" t="s">
        <v>45</v>
      </c>
      <c r="O26" s="2" t="s">
        <v>95</v>
      </c>
      <c r="P26" s="2" t="s">
        <v>94</v>
      </c>
      <c r="AM26" s="2" t="s">
        <v>177</v>
      </c>
    </row>
    <row r="27" spans="1:43" x14ac:dyDescent="0.25">
      <c r="A27" s="4">
        <v>45773.865277777775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0</v>
      </c>
      <c r="P27" s="2">
        <v>1</v>
      </c>
      <c r="Q27" s="2">
        <v>0.4</v>
      </c>
      <c r="R27" s="2">
        <v>0.4</v>
      </c>
      <c r="S27" s="2">
        <v>1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0.25</v>
      </c>
      <c r="AA27" s="2">
        <v>0</v>
      </c>
      <c r="AB27" s="2">
        <v>0</v>
      </c>
      <c r="AC27" s="2">
        <v>0.5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1</v>
      </c>
      <c r="AM27" s="2">
        <v>0</v>
      </c>
      <c r="AN27" s="2">
        <f t="shared" si="1"/>
        <v>28.5</v>
      </c>
      <c r="AO27" s="2">
        <f t="shared" si="0"/>
        <v>5</v>
      </c>
      <c r="AP27" s="9">
        <f t="shared" si="2"/>
        <v>76.5</v>
      </c>
    </row>
    <row r="28" spans="1:43" x14ac:dyDescent="0.25">
      <c r="N28" s="2" t="s">
        <v>97</v>
      </c>
      <c r="P28" s="2" t="s">
        <v>99</v>
      </c>
      <c r="Q28" s="2" t="s">
        <v>103</v>
      </c>
      <c r="R28" s="2" t="s">
        <v>100</v>
      </c>
      <c r="S28" s="2" t="s">
        <v>87</v>
      </c>
      <c r="Z28" s="2" t="s">
        <v>101</v>
      </c>
      <c r="AC28" s="2" t="s">
        <v>104</v>
      </c>
    </row>
    <row r="29" spans="1:43" x14ac:dyDescent="0.25">
      <c r="A29" s="4">
        <v>45774.996527777781</v>
      </c>
      <c r="B29" s="2">
        <v>0</v>
      </c>
      <c r="C29" s="2">
        <v>0</v>
      </c>
      <c r="D29" s="2">
        <v>0</v>
      </c>
      <c r="E29" s="2">
        <v>0.4</v>
      </c>
      <c r="F29" s="2">
        <v>0.66700000000000004</v>
      </c>
      <c r="G29" s="2">
        <v>0</v>
      </c>
      <c r="H29" s="2">
        <v>0</v>
      </c>
      <c r="I29" s="2">
        <v>2</v>
      </c>
      <c r="J29" s="2">
        <v>0</v>
      </c>
      <c r="K29" s="2">
        <v>1</v>
      </c>
      <c r="L29" s="2">
        <v>0</v>
      </c>
      <c r="M29" s="2">
        <v>0</v>
      </c>
      <c r="N29" s="2">
        <v>1</v>
      </c>
      <c r="O29" s="2">
        <v>0.25</v>
      </c>
      <c r="P29" s="2">
        <v>0</v>
      </c>
      <c r="Q29" s="2">
        <v>0</v>
      </c>
      <c r="R29" s="2">
        <v>0</v>
      </c>
      <c r="S29" s="2">
        <v>1</v>
      </c>
      <c r="T29" s="2">
        <v>0.2</v>
      </c>
      <c r="U29" s="2">
        <v>0</v>
      </c>
      <c r="V29" s="2">
        <v>1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f t="shared" si="1"/>
        <v>26.001000000000001</v>
      </c>
      <c r="AO29" s="2">
        <f t="shared" si="0"/>
        <v>0</v>
      </c>
      <c r="AP29" s="9">
        <f t="shared" si="2"/>
        <v>73.998999999999995</v>
      </c>
    </row>
    <row r="30" spans="1:43" x14ac:dyDescent="0.25">
      <c r="E30" s="2" t="s">
        <v>108</v>
      </c>
      <c r="F30" s="2" t="s">
        <v>105</v>
      </c>
      <c r="I30" s="2" t="s">
        <v>106</v>
      </c>
      <c r="K30" s="2" t="s">
        <v>107</v>
      </c>
      <c r="N30" s="2" t="s">
        <v>109</v>
      </c>
      <c r="O30" s="2" t="s">
        <v>110</v>
      </c>
      <c r="S30" s="2" t="s">
        <v>123</v>
      </c>
      <c r="T30" s="2" t="s">
        <v>111</v>
      </c>
    </row>
    <row r="31" spans="1:43" x14ac:dyDescent="0.25">
      <c r="A31" s="4">
        <v>45774.763194444444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0.5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1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0.2</v>
      </c>
      <c r="AK31" s="2">
        <v>1</v>
      </c>
      <c r="AL31" s="2">
        <v>0.4</v>
      </c>
      <c r="AM31" s="2">
        <v>0</v>
      </c>
      <c r="AN31" s="2">
        <f t="shared" si="1"/>
        <v>2</v>
      </c>
      <c r="AO31" s="2">
        <f t="shared" si="0"/>
        <v>7</v>
      </c>
      <c r="AP31" s="9">
        <f t="shared" si="2"/>
        <v>105</v>
      </c>
      <c r="AQ31" s="2" t="s">
        <v>76</v>
      </c>
    </row>
    <row r="32" spans="1:43" x14ac:dyDescent="0.25">
      <c r="P32" s="2" t="s">
        <v>77</v>
      </c>
      <c r="AJ32" s="2" t="s">
        <v>208</v>
      </c>
      <c r="AL32" s="2" t="s">
        <v>75</v>
      </c>
    </row>
    <row r="33" spans="1:43" x14ac:dyDescent="0.25">
      <c r="A33" s="4">
        <v>45777.025000000001</v>
      </c>
      <c r="B33" s="2">
        <v>0</v>
      </c>
      <c r="C33" s="2">
        <v>3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0.5</v>
      </c>
      <c r="K33" s="2">
        <v>0</v>
      </c>
      <c r="L33" s="2">
        <v>1</v>
      </c>
      <c r="M33" s="2">
        <v>0</v>
      </c>
      <c r="N33" s="2">
        <v>0</v>
      </c>
      <c r="O33" s="2">
        <v>0</v>
      </c>
      <c r="P33" s="2">
        <v>1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1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f t="shared" si="1"/>
        <v>12</v>
      </c>
      <c r="AO33" s="2">
        <f t="shared" si="0"/>
        <v>0</v>
      </c>
      <c r="AP33" s="9">
        <f t="shared" si="2"/>
        <v>88</v>
      </c>
      <c r="AQ33" s="2" t="s">
        <v>113</v>
      </c>
    </row>
    <row r="34" spans="1:43" x14ac:dyDescent="0.25">
      <c r="J34" s="2" t="s">
        <v>112</v>
      </c>
      <c r="L34" s="2" t="s">
        <v>114</v>
      </c>
      <c r="P34" s="2" t="s">
        <v>115</v>
      </c>
    </row>
    <row r="35" spans="1:43" x14ac:dyDescent="0.25">
      <c r="A35" s="4">
        <v>45776.925000000003</v>
      </c>
      <c r="B35" s="2">
        <v>0</v>
      </c>
      <c r="C35" s="2">
        <v>2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</v>
      </c>
      <c r="K35" s="2">
        <v>0.5</v>
      </c>
      <c r="L35" s="2">
        <v>1</v>
      </c>
      <c r="M35" s="2">
        <v>0</v>
      </c>
      <c r="N35" s="2">
        <v>1</v>
      </c>
      <c r="O35" s="2">
        <v>0</v>
      </c>
      <c r="P35" s="2">
        <v>0</v>
      </c>
      <c r="Q35" s="2">
        <v>0</v>
      </c>
      <c r="R35" s="2">
        <v>0</v>
      </c>
      <c r="S35" s="2">
        <v>1</v>
      </c>
      <c r="T35" s="2">
        <v>0</v>
      </c>
      <c r="U35" s="2">
        <v>0</v>
      </c>
      <c r="V35" s="2">
        <v>1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f t="shared" si="1"/>
        <v>28</v>
      </c>
      <c r="AO35" s="2">
        <f t="shared" si="0"/>
        <v>0</v>
      </c>
      <c r="AP35" s="9">
        <f t="shared" si="2"/>
        <v>72</v>
      </c>
    </row>
    <row r="36" spans="1:43" x14ac:dyDescent="0.25">
      <c r="J36" s="2" t="s">
        <v>89</v>
      </c>
      <c r="K36" s="2" t="s">
        <v>121</v>
      </c>
      <c r="L36" s="2" t="s">
        <v>118</v>
      </c>
      <c r="N36" s="2" t="s">
        <v>122</v>
      </c>
      <c r="S36" s="2" t="s">
        <v>123</v>
      </c>
      <c r="X36" s="2" t="s">
        <v>78</v>
      </c>
    </row>
    <row r="37" spans="1:43" x14ac:dyDescent="0.25">
      <c r="A37" s="4">
        <v>45781.707638888889</v>
      </c>
      <c r="B37" s="2">
        <v>0.02</v>
      </c>
      <c r="C37" s="2">
        <v>6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1</v>
      </c>
      <c r="S37" s="2">
        <v>0</v>
      </c>
      <c r="T37" s="2">
        <v>0</v>
      </c>
      <c r="U37" s="2">
        <v>0</v>
      </c>
      <c r="V37" s="2">
        <v>1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f t="shared" si="1"/>
        <v>22</v>
      </c>
      <c r="AO37" s="2">
        <f t="shared" si="0"/>
        <v>0</v>
      </c>
      <c r="AP37" s="9">
        <f t="shared" si="2"/>
        <v>78</v>
      </c>
    </row>
    <row r="38" spans="1:43" x14ac:dyDescent="0.25">
      <c r="B38" s="2" t="s">
        <v>116</v>
      </c>
      <c r="C38" s="2" t="s">
        <v>52</v>
      </c>
      <c r="L38" s="2" t="s">
        <v>118</v>
      </c>
      <c r="R38" s="2" t="s">
        <v>119</v>
      </c>
    </row>
    <row r="39" spans="1:43" x14ac:dyDescent="0.25">
      <c r="A39" s="4">
        <v>45775.807638888888</v>
      </c>
      <c r="B39" s="2">
        <v>0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0.6</v>
      </c>
      <c r="U39" s="2">
        <v>0</v>
      </c>
      <c r="V39" s="2">
        <v>1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1</v>
      </c>
      <c r="AM39" s="2">
        <v>0</v>
      </c>
      <c r="AN39" s="2">
        <f t="shared" si="1"/>
        <v>8</v>
      </c>
      <c r="AO39" s="2">
        <f t="shared" si="0"/>
        <v>5</v>
      </c>
      <c r="AP39" s="9">
        <f t="shared" si="2"/>
        <v>97</v>
      </c>
    </row>
    <row r="40" spans="1:43" x14ac:dyDescent="0.25">
      <c r="K40" s="2" t="s">
        <v>89</v>
      </c>
      <c r="T40" s="2" t="s">
        <v>120</v>
      </c>
    </row>
    <row r="41" spans="1:43" x14ac:dyDescent="0.25">
      <c r="A41" s="4">
        <v>45775.838194444441</v>
      </c>
      <c r="B41" s="2">
        <v>0</v>
      </c>
      <c r="C41" s="2">
        <v>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f t="shared" si="1"/>
        <v>2</v>
      </c>
      <c r="AO41" s="2">
        <f t="shared" si="0"/>
        <v>5</v>
      </c>
      <c r="AP41" s="9">
        <f t="shared" si="2"/>
        <v>103</v>
      </c>
    </row>
    <row r="42" spans="1:43" x14ac:dyDescent="0.25">
      <c r="AL42" s="2" t="s">
        <v>124</v>
      </c>
    </row>
    <row r="43" spans="1:43" x14ac:dyDescent="0.25">
      <c r="A43" s="4">
        <v>45775.993750000001</v>
      </c>
      <c r="B43" s="2">
        <v>0</v>
      </c>
      <c r="C43" s="2">
        <v>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0.5</v>
      </c>
      <c r="K43" s="2">
        <v>0.5</v>
      </c>
      <c r="L43" s="2">
        <v>1.5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1</v>
      </c>
      <c r="AI43" s="2">
        <v>0</v>
      </c>
      <c r="AJ43" s="2">
        <v>0</v>
      </c>
      <c r="AK43" s="2">
        <v>1</v>
      </c>
      <c r="AL43" s="2">
        <v>1.4</v>
      </c>
      <c r="AM43" s="2">
        <v>0</v>
      </c>
      <c r="AN43" s="2">
        <f t="shared" si="1"/>
        <v>9</v>
      </c>
      <c r="AO43" s="2">
        <f t="shared" si="0"/>
        <v>11</v>
      </c>
      <c r="AP43" s="9">
        <f t="shared" si="2"/>
        <v>102</v>
      </c>
    </row>
    <row r="44" spans="1:43" x14ac:dyDescent="0.25">
      <c r="J44" s="2" t="s">
        <v>125</v>
      </c>
      <c r="K44" s="2" t="s">
        <v>125</v>
      </c>
      <c r="L44" s="2" t="s">
        <v>126</v>
      </c>
      <c r="AH44" s="2" t="s">
        <v>71</v>
      </c>
    </row>
    <row r="45" spans="1:43" x14ac:dyDescent="0.25">
      <c r="A45" s="4">
        <v>45774.923611111109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1</v>
      </c>
      <c r="M45" s="2">
        <v>0</v>
      </c>
      <c r="N45" s="2">
        <v>0</v>
      </c>
      <c r="O45" s="2">
        <v>0</v>
      </c>
      <c r="P45" s="2">
        <v>1</v>
      </c>
      <c r="Q45" s="2">
        <v>0</v>
      </c>
      <c r="R45" s="2">
        <v>1</v>
      </c>
      <c r="S45" s="2">
        <v>0</v>
      </c>
      <c r="T45" s="2">
        <v>0</v>
      </c>
      <c r="U45" s="2">
        <v>0</v>
      </c>
      <c r="V45" s="2">
        <v>1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0.22</v>
      </c>
      <c r="AH45" s="2">
        <v>0</v>
      </c>
      <c r="AI45" s="2">
        <v>0</v>
      </c>
      <c r="AJ45" s="2">
        <v>0</v>
      </c>
      <c r="AK45" s="2">
        <v>0</v>
      </c>
      <c r="AL45" s="2">
        <v>1</v>
      </c>
      <c r="AM45" s="2">
        <v>0</v>
      </c>
      <c r="AN45" s="2">
        <f t="shared" si="1"/>
        <v>11.98</v>
      </c>
      <c r="AO45" s="2">
        <f t="shared" si="0"/>
        <v>5</v>
      </c>
      <c r="AP45" s="9">
        <f t="shared" si="2"/>
        <v>93.02</v>
      </c>
      <c r="AQ45" s="2" t="s">
        <v>209</v>
      </c>
    </row>
    <row r="46" spans="1:43" x14ac:dyDescent="0.25">
      <c r="L46" s="2" t="s">
        <v>118</v>
      </c>
      <c r="P46" s="2" t="s">
        <v>127</v>
      </c>
      <c r="R46" s="2" t="s">
        <v>128</v>
      </c>
      <c r="AG46" s="2" t="s">
        <v>129</v>
      </c>
    </row>
    <row r="47" spans="1:43" x14ac:dyDescent="0.25">
      <c r="A47" s="4">
        <v>45774.97152777778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1</v>
      </c>
      <c r="N47" s="2">
        <v>0</v>
      </c>
      <c r="O47" s="2">
        <v>1</v>
      </c>
      <c r="P47" s="2">
        <v>1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1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0.6</v>
      </c>
      <c r="AE47" s="2">
        <v>0</v>
      </c>
      <c r="AF47" s="2">
        <v>0</v>
      </c>
      <c r="AG47" s="2">
        <v>0</v>
      </c>
      <c r="AH47" s="2">
        <v>1</v>
      </c>
      <c r="AI47" s="2">
        <v>0</v>
      </c>
      <c r="AJ47" s="2">
        <v>0</v>
      </c>
      <c r="AK47" s="2">
        <v>0</v>
      </c>
      <c r="AL47" s="2">
        <v>0.2</v>
      </c>
      <c r="AM47" s="2">
        <v>0</v>
      </c>
      <c r="AN47" s="2">
        <f t="shared" si="1"/>
        <v>12</v>
      </c>
      <c r="AO47" s="2">
        <f t="shared" si="0"/>
        <v>6</v>
      </c>
      <c r="AP47" s="9">
        <f t="shared" si="2"/>
        <v>94</v>
      </c>
    </row>
    <row r="48" spans="1:43" x14ac:dyDescent="0.25">
      <c r="O48" s="2" t="s">
        <v>130</v>
      </c>
      <c r="P48" s="2" t="s">
        <v>131</v>
      </c>
      <c r="AD48" s="2" t="s">
        <v>132</v>
      </c>
      <c r="AH48" s="2" t="s">
        <v>71</v>
      </c>
      <c r="AL48" s="2" t="s">
        <v>75</v>
      </c>
    </row>
    <row r="49" spans="1:43" x14ac:dyDescent="0.25">
      <c r="A49" s="4">
        <v>45774.741666666669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</v>
      </c>
      <c r="K49" s="2">
        <v>0</v>
      </c>
      <c r="L49" s="2">
        <v>1</v>
      </c>
      <c r="M49" s="2">
        <v>0</v>
      </c>
      <c r="N49" s="2">
        <v>0</v>
      </c>
      <c r="O49" s="2">
        <v>0</v>
      </c>
      <c r="P49" s="2">
        <v>1</v>
      </c>
      <c r="Q49" s="2">
        <v>0.2</v>
      </c>
      <c r="R49" s="2">
        <v>0</v>
      </c>
      <c r="S49" s="2">
        <v>0</v>
      </c>
      <c r="T49" s="2">
        <v>0</v>
      </c>
      <c r="U49" s="2">
        <v>0.2</v>
      </c>
      <c r="V49" s="2">
        <v>1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f t="shared" si="1"/>
        <v>10</v>
      </c>
      <c r="AO49" s="2">
        <f t="shared" si="0"/>
        <v>0</v>
      </c>
      <c r="AP49" s="9">
        <f t="shared" si="2"/>
        <v>90</v>
      </c>
      <c r="AQ49" s="2" t="s">
        <v>173</v>
      </c>
    </row>
    <row r="50" spans="1:43" x14ac:dyDescent="0.25">
      <c r="J50" s="2" t="s">
        <v>89</v>
      </c>
      <c r="L50" s="2" t="s">
        <v>133</v>
      </c>
      <c r="P50" s="2" t="s">
        <v>127</v>
      </c>
      <c r="Q50" s="2" t="s">
        <v>134</v>
      </c>
      <c r="U50" s="2" t="s">
        <v>135</v>
      </c>
    </row>
    <row r="51" spans="1:43" x14ac:dyDescent="0.25">
      <c r="A51" s="4">
        <v>45774.934027777781</v>
      </c>
      <c r="B51" s="2">
        <v>0.02</v>
      </c>
      <c r="C51" s="2">
        <v>0</v>
      </c>
      <c r="D51" s="2">
        <v>0</v>
      </c>
      <c r="E51" s="2">
        <v>0</v>
      </c>
      <c r="F51" s="2">
        <v>1</v>
      </c>
      <c r="G51" s="2">
        <v>2</v>
      </c>
      <c r="H51" s="2">
        <v>2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1</v>
      </c>
      <c r="O51" s="2">
        <v>0</v>
      </c>
      <c r="P51" s="2">
        <v>0</v>
      </c>
      <c r="Q51" s="2">
        <v>0</v>
      </c>
      <c r="R51" s="2">
        <v>0.2</v>
      </c>
      <c r="S51" s="2">
        <v>0</v>
      </c>
      <c r="T51" s="2">
        <v>0</v>
      </c>
      <c r="U51" s="2">
        <v>0</v>
      </c>
      <c r="V51" s="2">
        <v>1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0.3</v>
      </c>
      <c r="AH51" s="2">
        <v>1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f t="shared" si="1"/>
        <v>25.7</v>
      </c>
      <c r="AO51" s="2">
        <f t="shared" si="0"/>
        <v>0</v>
      </c>
      <c r="AP51" s="9">
        <f t="shared" si="2"/>
        <v>74.3</v>
      </c>
      <c r="AQ51" s="2" t="s">
        <v>207</v>
      </c>
    </row>
    <row r="52" spans="1:43" x14ac:dyDescent="0.25">
      <c r="F52" s="2" t="s">
        <v>152</v>
      </c>
      <c r="G52" s="2" t="s">
        <v>153</v>
      </c>
      <c r="H52" s="2" t="s">
        <v>153</v>
      </c>
      <c r="N52" s="2" t="s">
        <v>154</v>
      </c>
      <c r="R52" s="2" t="s">
        <v>155</v>
      </c>
      <c r="AG52" s="2" t="s">
        <v>156</v>
      </c>
      <c r="AH52" s="2" t="s">
        <v>71</v>
      </c>
    </row>
    <row r="53" spans="1:43" x14ac:dyDescent="0.25">
      <c r="A53" s="4">
        <v>45774.943749999999</v>
      </c>
      <c r="B53" s="2">
        <v>0</v>
      </c>
      <c r="C53" s="2">
        <v>0</v>
      </c>
      <c r="D53" s="2">
        <v>0</v>
      </c>
      <c r="E53" s="2">
        <v>0.6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0.5</v>
      </c>
      <c r="O53" s="2">
        <v>0</v>
      </c>
      <c r="P53" s="2">
        <v>0.5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0.4</v>
      </c>
      <c r="AM53" s="2">
        <v>0</v>
      </c>
      <c r="AN53" s="2">
        <f t="shared" si="1"/>
        <v>9</v>
      </c>
      <c r="AO53" s="2">
        <f t="shared" si="0"/>
        <v>2</v>
      </c>
      <c r="AP53" s="9">
        <f t="shared" si="2"/>
        <v>93</v>
      </c>
      <c r="AQ53" s="2" t="s">
        <v>136</v>
      </c>
    </row>
    <row r="54" spans="1:43" x14ac:dyDescent="0.25">
      <c r="E54" s="2" t="s">
        <v>138</v>
      </c>
      <c r="N54" s="2" t="s">
        <v>137</v>
      </c>
      <c r="P54" s="2" t="s">
        <v>139</v>
      </c>
      <c r="AL54" s="2" t="s">
        <v>75</v>
      </c>
    </row>
    <row r="55" spans="1:43" x14ac:dyDescent="0.25">
      <c r="A55" s="4">
        <v>45779.079861111109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0.5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1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0.4</v>
      </c>
      <c r="AK55" s="2">
        <v>0</v>
      </c>
      <c r="AL55" s="2">
        <v>0</v>
      </c>
      <c r="AM55" s="2">
        <v>0</v>
      </c>
      <c r="AN55" s="2">
        <f t="shared" si="1"/>
        <v>2</v>
      </c>
      <c r="AO55" s="2">
        <f t="shared" si="0"/>
        <v>2</v>
      </c>
      <c r="AP55" s="9">
        <f t="shared" si="2"/>
        <v>100</v>
      </c>
    </row>
    <row r="56" spans="1:43" x14ac:dyDescent="0.25">
      <c r="C56" s="2" t="s">
        <v>53</v>
      </c>
      <c r="P56" s="2" t="s">
        <v>140</v>
      </c>
    </row>
    <row r="57" spans="1:43" x14ac:dyDescent="0.25">
      <c r="A57" s="4">
        <v>45776.638194444444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0.5</v>
      </c>
      <c r="J57" s="2">
        <v>0</v>
      </c>
      <c r="K57" s="2">
        <v>0.5</v>
      </c>
      <c r="L57" s="2">
        <v>1</v>
      </c>
      <c r="M57" s="2">
        <v>0</v>
      </c>
      <c r="N57" s="2">
        <v>0</v>
      </c>
      <c r="O57" s="2">
        <v>0</v>
      </c>
      <c r="P57" s="2">
        <v>0</v>
      </c>
      <c r="Q57" s="2">
        <v>0.2</v>
      </c>
      <c r="R57" s="2">
        <v>0</v>
      </c>
      <c r="S57" s="2">
        <v>1</v>
      </c>
      <c r="T57" s="2">
        <v>0.4</v>
      </c>
      <c r="U57" s="2">
        <v>0</v>
      </c>
      <c r="V57" s="2">
        <v>1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f t="shared" si="1"/>
        <v>13.5</v>
      </c>
      <c r="AO57" s="2">
        <f t="shared" si="0"/>
        <v>0</v>
      </c>
      <c r="AP57" s="9">
        <f t="shared" si="2"/>
        <v>86.5</v>
      </c>
    </row>
    <row r="58" spans="1:43" x14ac:dyDescent="0.25">
      <c r="C58" s="2" t="s">
        <v>54</v>
      </c>
      <c r="I58" s="2" t="s">
        <v>141</v>
      </c>
      <c r="K58" s="2" t="s">
        <v>142</v>
      </c>
      <c r="L58" s="2" t="s">
        <v>143</v>
      </c>
      <c r="Q58" s="2" t="s">
        <v>144</v>
      </c>
      <c r="S58" s="2" t="s">
        <v>123</v>
      </c>
      <c r="T58" s="2" t="s">
        <v>145</v>
      </c>
    </row>
    <row r="59" spans="1:43" x14ac:dyDescent="0.25">
      <c r="A59" s="4">
        <v>45776.96875</v>
      </c>
      <c r="B59" s="2">
        <v>0</v>
      </c>
      <c r="C59" s="2">
        <v>2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0</v>
      </c>
      <c r="R59" s="2">
        <v>1</v>
      </c>
      <c r="S59" s="2">
        <v>0</v>
      </c>
      <c r="T59" s="2">
        <v>0</v>
      </c>
      <c r="U59" s="2">
        <v>1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f t="shared" si="1"/>
        <v>16</v>
      </c>
      <c r="AO59" s="2">
        <f t="shared" si="0"/>
        <v>0</v>
      </c>
      <c r="AP59" s="9">
        <f t="shared" si="2"/>
        <v>84</v>
      </c>
    </row>
    <row r="60" spans="1:43" x14ac:dyDescent="0.25">
      <c r="P60" s="2" t="s">
        <v>167</v>
      </c>
      <c r="U60" s="2" t="s">
        <v>168</v>
      </c>
    </row>
    <row r="61" spans="1:43" x14ac:dyDescent="0.25">
      <c r="A61" s="4">
        <v>45773.892361111109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0.5</v>
      </c>
      <c r="K61" s="2">
        <v>0</v>
      </c>
      <c r="L61" s="2">
        <v>1</v>
      </c>
      <c r="M61" s="2">
        <v>0</v>
      </c>
      <c r="N61" s="2">
        <v>0</v>
      </c>
      <c r="O61" s="2">
        <v>0.25</v>
      </c>
      <c r="P61" s="2">
        <v>0.25</v>
      </c>
      <c r="Q61" s="2">
        <v>0</v>
      </c>
      <c r="R61" s="2">
        <v>0.6</v>
      </c>
      <c r="S61" s="2">
        <v>0.6</v>
      </c>
      <c r="T61" s="2">
        <v>0</v>
      </c>
      <c r="U61" s="2">
        <v>0</v>
      </c>
      <c r="V61" s="2">
        <v>1</v>
      </c>
      <c r="W61" s="2">
        <v>0</v>
      </c>
      <c r="X61" s="2">
        <v>0.33300000000000002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0.11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f t="shared" si="1"/>
        <v>13.489000000000001</v>
      </c>
      <c r="AO61" s="2">
        <f t="shared" si="0"/>
        <v>0</v>
      </c>
      <c r="AP61" s="9">
        <f t="shared" si="2"/>
        <v>86.510999999999996</v>
      </c>
      <c r="AQ61" s="2" t="s">
        <v>164</v>
      </c>
    </row>
    <row r="62" spans="1:43" x14ac:dyDescent="0.25">
      <c r="J62" s="2" t="s">
        <v>112</v>
      </c>
      <c r="L62" s="2" t="s">
        <v>146</v>
      </c>
      <c r="O62" s="2" t="s">
        <v>147</v>
      </c>
      <c r="P62" s="2" t="s">
        <v>140</v>
      </c>
      <c r="R62" s="2" t="s">
        <v>148</v>
      </c>
      <c r="X62" s="2" t="s">
        <v>78</v>
      </c>
      <c r="AG62" s="2" t="s">
        <v>149</v>
      </c>
    </row>
    <row r="63" spans="1:43" x14ac:dyDescent="0.25">
      <c r="A63" s="4">
        <v>45776.89166666667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2</v>
      </c>
      <c r="I63" s="2">
        <v>0</v>
      </c>
      <c r="J63" s="2">
        <v>0.5</v>
      </c>
      <c r="K63" s="2">
        <v>0</v>
      </c>
      <c r="L63" s="2">
        <v>1</v>
      </c>
      <c r="M63" s="2">
        <v>0</v>
      </c>
      <c r="N63" s="2">
        <v>0</v>
      </c>
      <c r="O63" s="2">
        <v>0</v>
      </c>
      <c r="P63" s="2">
        <v>0.5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1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0.8</v>
      </c>
      <c r="AK63" s="2">
        <v>1</v>
      </c>
      <c r="AL63" s="2">
        <v>0</v>
      </c>
      <c r="AM63" s="2">
        <v>0</v>
      </c>
      <c r="AN63" s="2">
        <f t="shared" si="1"/>
        <v>7</v>
      </c>
      <c r="AO63" s="2">
        <f t="shared" si="0"/>
        <v>8</v>
      </c>
      <c r="AP63" s="9">
        <f t="shared" si="2"/>
        <v>101</v>
      </c>
    </row>
    <row r="64" spans="1:43" x14ac:dyDescent="0.25">
      <c r="C64" s="2" t="s">
        <v>55</v>
      </c>
      <c r="H64" s="2" t="s">
        <v>89</v>
      </c>
      <c r="J64" s="2" t="s">
        <v>112</v>
      </c>
      <c r="L64" s="2" t="s">
        <v>89</v>
      </c>
      <c r="P64" s="2" t="s">
        <v>150</v>
      </c>
      <c r="AE64" s="2" t="s">
        <v>151</v>
      </c>
    </row>
    <row r="65" spans="1:42" x14ac:dyDescent="0.25">
      <c r="A65" s="4">
        <v>45781.877083333333</v>
      </c>
      <c r="B65" s="2">
        <v>0</v>
      </c>
      <c r="C65" s="2">
        <v>7</v>
      </c>
      <c r="D65" s="2">
        <v>0</v>
      </c>
      <c r="E65" s="2">
        <v>0</v>
      </c>
      <c r="F65" s="2">
        <v>0</v>
      </c>
      <c r="G65" s="2">
        <v>1</v>
      </c>
      <c r="H65" s="2">
        <v>2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1</v>
      </c>
      <c r="Q65" s="2">
        <v>0</v>
      </c>
      <c r="R65" s="2">
        <v>0</v>
      </c>
      <c r="S65" s="2">
        <v>0</v>
      </c>
      <c r="T65" s="2">
        <v>0.4</v>
      </c>
      <c r="U65" s="2">
        <v>0</v>
      </c>
      <c r="V65" s="2">
        <v>0</v>
      </c>
      <c r="W65" s="2">
        <v>0</v>
      </c>
      <c r="X65" s="2">
        <v>0.33300000000000002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f t="shared" si="1"/>
        <v>21.999000000000002</v>
      </c>
      <c r="AO65" s="2">
        <f t="shared" si="0"/>
        <v>0</v>
      </c>
      <c r="AP65" s="9">
        <f t="shared" si="2"/>
        <v>78.001000000000005</v>
      </c>
    </row>
    <row r="66" spans="1:42" x14ac:dyDescent="0.25">
      <c r="G66" s="2" t="s">
        <v>89</v>
      </c>
      <c r="H66" s="2" t="s">
        <v>89</v>
      </c>
      <c r="N66" s="2" t="s">
        <v>194</v>
      </c>
      <c r="P66" s="2" t="s">
        <v>195</v>
      </c>
      <c r="T66" s="2" t="s">
        <v>196</v>
      </c>
      <c r="X66" s="2" t="s">
        <v>78</v>
      </c>
    </row>
    <row r="67" spans="1:42" x14ac:dyDescent="0.25">
      <c r="A67" s="4">
        <v>45775.870833333334</v>
      </c>
      <c r="B67" s="2">
        <v>0</v>
      </c>
      <c r="C67" s="2">
        <v>1</v>
      </c>
      <c r="D67" s="2">
        <v>0</v>
      </c>
      <c r="E67" s="2">
        <v>0</v>
      </c>
      <c r="F67" s="2">
        <v>0</v>
      </c>
      <c r="G67" s="2">
        <v>1</v>
      </c>
      <c r="H67" s="2">
        <v>0</v>
      </c>
      <c r="I67" s="2">
        <v>1</v>
      </c>
      <c r="J67" s="2">
        <v>1</v>
      </c>
      <c r="K67" s="2">
        <v>1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0.2</v>
      </c>
      <c r="R67" s="2">
        <v>0</v>
      </c>
      <c r="S67" s="2">
        <v>0</v>
      </c>
      <c r="T67" s="2">
        <v>0</v>
      </c>
      <c r="U67" s="2">
        <v>1</v>
      </c>
      <c r="V67" s="2">
        <v>1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0.5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f t="shared" si="1"/>
        <v>21</v>
      </c>
      <c r="AO67" s="2">
        <f t="shared" si="0"/>
        <v>0</v>
      </c>
      <c r="AP67" s="9">
        <f t="shared" si="2"/>
        <v>79</v>
      </c>
    </row>
    <row r="68" spans="1:42" x14ac:dyDescent="0.25">
      <c r="G68" s="2" t="s">
        <v>160</v>
      </c>
      <c r="I68" s="2" t="s">
        <v>158</v>
      </c>
      <c r="J68" s="2" t="s">
        <v>89</v>
      </c>
      <c r="K68" s="2" t="s">
        <v>159</v>
      </c>
      <c r="Q68" s="2" t="s">
        <v>157</v>
      </c>
      <c r="U68" s="2" t="s">
        <v>161</v>
      </c>
    </row>
    <row r="69" spans="1:42" x14ac:dyDescent="0.25">
      <c r="A69" s="4">
        <v>45777.614583333336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0.5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f t="shared" si="1"/>
        <v>1</v>
      </c>
      <c r="AO69" s="2">
        <f t="shared" ref="AO69:AO97" si="3">MIN(SUMPRODUCT($AJ$2:$AM$2, AJ69:AM69) + PRODUCT($M$2,M69), 20)</f>
        <v>0</v>
      </c>
      <c r="AP69" s="9">
        <f t="shared" si="2"/>
        <v>99</v>
      </c>
    </row>
    <row r="70" spans="1:42" x14ac:dyDescent="0.25">
      <c r="C70" s="2" t="s">
        <v>56</v>
      </c>
      <c r="P70" s="2" t="s">
        <v>140</v>
      </c>
    </row>
    <row r="71" spans="1:42" x14ac:dyDescent="0.25">
      <c r="A71" s="4">
        <v>45774.876388888886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1</v>
      </c>
      <c r="W71" s="2">
        <v>0</v>
      </c>
      <c r="X71" s="2">
        <v>0</v>
      </c>
      <c r="Y71" s="2">
        <v>0</v>
      </c>
      <c r="Z71" s="2">
        <v>0.25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f t="shared" si="1"/>
        <v>3.5</v>
      </c>
      <c r="AO71" s="2">
        <f t="shared" si="3"/>
        <v>0</v>
      </c>
      <c r="AP71" s="9">
        <f t="shared" si="2"/>
        <v>96.5</v>
      </c>
    </row>
    <row r="72" spans="1:42" x14ac:dyDescent="0.25">
      <c r="P72" s="2" t="s">
        <v>162</v>
      </c>
      <c r="Z72" s="2" t="s">
        <v>163</v>
      </c>
    </row>
    <row r="73" spans="1:42" x14ac:dyDescent="0.25">
      <c r="A73" s="4">
        <v>45774.800694444442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0.3</v>
      </c>
      <c r="R73" s="2">
        <v>0</v>
      </c>
      <c r="S73" s="2">
        <v>0</v>
      </c>
      <c r="T73" s="2">
        <v>0.4</v>
      </c>
      <c r="U73" s="2">
        <v>0</v>
      </c>
      <c r="V73" s="2">
        <v>1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1</v>
      </c>
      <c r="AK73" s="2">
        <v>0</v>
      </c>
      <c r="AL73" s="2">
        <v>0</v>
      </c>
      <c r="AM73" s="2">
        <v>0</v>
      </c>
      <c r="AN73" s="2">
        <f t="shared" ref="AN73:AN101" si="4">SUMPRODUCT($B$2:$L$2,B73:L73) + SUMPRODUCT($N$2:$AI$2,N73:AI73)</f>
        <v>6</v>
      </c>
      <c r="AO73" s="2">
        <f t="shared" si="3"/>
        <v>5</v>
      </c>
      <c r="AP73" s="9">
        <f t="shared" ref="AP73:AP101" si="5">MAX(100-AN73+AO73,0)</f>
        <v>99</v>
      </c>
    </row>
    <row r="74" spans="1:42" x14ac:dyDescent="0.25">
      <c r="Q74" s="2" t="s">
        <v>165</v>
      </c>
      <c r="T74" s="2" t="s">
        <v>145</v>
      </c>
    </row>
    <row r="75" spans="1:42" x14ac:dyDescent="0.25">
      <c r="A75" s="4">
        <v>45773.461805555555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0.16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1</v>
      </c>
      <c r="AM75" s="2">
        <v>0</v>
      </c>
      <c r="AN75" s="2">
        <f t="shared" si="4"/>
        <v>0.48</v>
      </c>
      <c r="AO75" s="2">
        <f t="shared" si="3"/>
        <v>5</v>
      </c>
      <c r="AP75" s="9">
        <f t="shared" si="5"/>
        <v>104.52</v>
      </c>
    </row>
    <row r="76" spans="1:42" x14ac:dyDescent="0.25">
      <c r="X76" s="2" t="s">
        <v>78</v>
      </c>
      <c r="AL76" s="2" t="s">
        <v>166</v>
      </c>
    </row>
    <row r="77" spans="1:42" x14ac:dyDescent="0.25">
      <c r="A77" s="5">
        <v>45774.963888888888</v>
      </c>
      <c r="B77" s="2">
        <v>0.02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1</v>
      </c>
      <c r="M77" s="2">
        <v>0</v>
      </c>
      <c r="N77" s="2">
        <v>1</v>
      </c>
      <c r="O77" s="2">
        <v>0</v>
      </c>
      <c r="P77" s="2">
        <v>0</v>
      </c>
      <c r="Q77" s="2">
        <v>0</v>
      </c>
      <c r="R77" s="2">
        <v>1</v>
      </c>
      <c r="S77" s="2">
        <v>1</v>
      </c>
      <c r="T77" s="2">
        <v>0.6</v>
      </c>
      <c r="U77" s="2">
        <v>0</v>
      </c>
      <c r="V77" s="2">
        <v>1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f t="shared" si="4"/>
        <v>28</v>
      </c>
      <c r="AO77" s="2">
        <f t="shared" si="3"/>
        <v>0</v>
      </c>
      <c r="AP77" s="9">
        <f t="shared" si="5"/>
        <v>72</v>
      </c>
    </row>
    <row r="78" spans="1:42" x14ac:dyDescent="0.25">
      <c r="B78" s="2" t="s">
        <v>169</v>
      </c>
      <c r="N78" s="2" t="s">
        <v>170</v>
      </c>
      <c r="R78" s="2" t="s">
        <v>172</v>
      </c>
      <c r="T78" s="2" t="s">
        <v>171</v>
      </c>
    </row>
    <row r="79" spans="1:42" x14ac:dyDescent="0.25">
      <c r="A79" s="4">
        <v>45774.857638888891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1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1.2</v>
      </c>
      <c r="AM79" s="2">
        <v>0</v>
      </c>
      <c r="AN79" s="2">
        <f t="shared" si="4"/>
        <v>1</v>
      </c>
      <c r="AO79" s="2">
        <f t="shared" si="3"/>
        <v>6</v>
      </c>
      <c r="AP79" s="9">
        <f t="shared" si="5"/>
        <v>105</v>
      </c>
    </row>
    <row r="81" spans="1:43" x14ac:dyDescent="0.25">
      <c r="A81" s="4">
        <v>45778.887499999997</v>
      </c>
      <c r="B81" s="2">
        <v>0</v>
      </c>
      <c r="C81" s="2">
        <v>4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0.5</v>
      </c>
      <c r="L81" s="2">
        <v>0</v>
      </c>
      <c r="M81" s="2">
        <v>0</v>
      </c>
      <c r="N81" s="2">
        <v>0</v>
      </c>
      <c r="O81" s="2">
        <v>0</v>
      </c>
      <c r="P81" s="2">
        <v>0.5</v>
      </c>
      <c r="Q81" s="2">
        <v>0</v>
      </c>
      <c r="R81" s="2">
        <v>1</v>
      </c>
      <c r="S81" s="2">
        <v>1</v>
      </c>
      <c r="T81" s="2">
        <v>0</v>
      </c>
      <c r="U81" s="2">
        <v>0</v>
      </c>
      <c r="V81" s="2">
        <v>1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1</v>
      </c>
      <c r="AI81" s="2">
        <v>0</v>
      </c>
      <c r="AJ81" s="2">
        <v>0</v>
      </c>
      <c r="AK81" s="2">
        <v>0</v>
      </c>
      <c r="AL81" s="2">
        <v>0</v>
      </c>
      <c r="AM81" s="2">
        <v>5</v>
      </c>
      <c r="AN81" s="2">
        <f t="shared" si="4"/>
        <v>23</v>
      </c>
      <c r="AO81" s="2">
        <f t="shared" si="3"/>
        <v>5</v>
      </c>
      <c r="AP81" s="9">
        <f t="shared" si="5"/>
        <v>82</v>
      </c>
      <c r="AQ81" s="2" t="s">
        <v>176</v>
      </c>
    </row>
    <row r="82" spans="1:43" x14ac:dyDescent="0.25">
      <c r="K82" s="2" t="s">
        <v>174</v>
      </c>
      <c r="P82" s="2" t="s">
        <v>140</v>
      </c>
      <c r="AH82" s="2" t="s">
        <v>71</v>
      </c>
      <c r="AM82" s="2" t="s">
        <v>175</v>
      </c>
    </row>
    <row r="83" spans="1:43" x14ac:dyDescent="0.25">
      <c r="A83" s="4">
        <v>45774.603472222225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f t="shared" si="4"/>
        <v>0</v>
      </c>
      <c r="AO83" s="2">
        <f t="shared" si="3"/>
        <v>0</v>
      </c>
      <c r="AP83" s="9">
        <f t="shared" si="5"/>
        <v>100</v>
      </c>
    </row>
    <row r="85" spans="1:43" x14ac:dyDescent="0.25">
      <c r="A85" s="4">
        <v>45774.644444444442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1</v>
      </c>
      <c r="AK85" s="2">
        <v>1</v>
      </c>
      <c r="AL85" s="2">
        <v>1.2</v>
      </c>
      <c r="AM85" s="2">
        <v>0</v>
      </c>
      <c r="AN85" s="2">
        <f t="shared" si="4"/>
        <v>0</v>
      </c>
      <c r="AO85" s="2">
        <f t="shared" si="3"/>
        <v>15</v>
      </c>
      <c r="AP85" s="9">
        <f t="shared" si="5"/>
        <v>115</v>
      </c>
    </row>
    <row r="87" spans="1:43" x14ac:dyDescent="0.25">
      <c r="A87" s="4">
        <v>45774.993750000001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0.2</v>
      </c>
      <c r="U87" s="2">
        <v>0</v>
      </c>
      <c r="V87" s="2">
        <v>1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1</v>
      </c>
      <c r="AK87" s="2">
        <v>0</v>
      </c>
      <c r="AL87" s="2">
        <v>1</v>
      </c>
      <c r="AM87" s="2">
        <v>0</v>
      </c>
      <c r="AN87" s="2">
        <f t="shared" si="4"/>
        <v>2</v>
      </c>
      <c r="AO87" s="2">
        <f t="shared" si="3"/>
        <v>10</v>
      </c>
      <c r="AP87" s="9">
        <f t="shared" si="5"/>
        <v>108</v>
      </c>
    </row>
    <row r="88" spans="1:43" x14ac:dyDescent="0.25">
      <c r="T88" s="2" t="s">
        <v>183</v>
      </c>
    </row>
    <row r="89" spans="1:43" x14ac:dyDescent="0.25">
      <c r="A89" s="4">
        <v>45776.993750000001</v>
      </c>
      <c r="B89" s="2">
        <v>0</v>
      </c>
      <c r="C89" s="2">
        <v>2</v>
      </c>
      <c r="D89" s="2">
        <v>0</v>
      </c>
      <c r="E89" s="2">
        <v>0</v>
      </c>
      <c r="F89" s="2">
        <v>0</v>
      </c>
      <c r="G89" s="2">
        <v>0</v>
      </c>
      <c r="H89" s="2">
        <v>1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0.5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0.22</v>
      </c>
      <c r="AH89" s="2">
        <v>0</v>
      </c>
      <c r="AI89" s="2">
        <v>0</v>
      </c>
      <c r="AJ89" s="2">
        <v>0</v>
      </c>
      <c r="AL89" s="2">
        <v>1</v>
      </c>
      <c r="AM89" s="2">
        <v>5</v>
      </c>
      <c r="AN89" s="2">
        <f t="shared" si="4"/>
        <v>7.98</v>
      </c>
      <c r="AO89" s="2">
        <f t="shared" si="3"/>
        <v>10</v>
      </c>
      <c r="AP89" s="9">
        <f t="shared" si="5"/>
        <v>102.02</v>
      </c>
    </row>
    <row r="90" spans="1:43" x14ac:dyDescent="0.25">
      <c r="H90" s="2" t="s">
        <v>181</v>
      </c>
      <c r="P90" s="2" t="s">
        <v>178</v>
      </c>
      <c r="AG90" s="2" t="s">
        <v>179</v>
      </c>
      <c r="AJ90" s="2" t="s">
        <v>180</v>
      </c>
      <c r="AM90" s="2" t="s">
        <v>182</v>
      </c>
    </row>
    <row r="91" spans="1:43" x14ac:dyDescent="0.25">
      <c r="A91" s="4">
        <v>45780.833333333336</v>
      </c>
      <c r="B91" s="2">
        <v>0.02</v>
      </c>
      <c r="C91" s="2">
        <v>5</v>
      </c>
      <c r="D91" s="2">
        <v>0</v>
      </c>
      <c r="E91" s="2">
        <v>0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0</v>
      </c>
      <c r="N91" s="2">
        <v>1</v>
      </c>
      <c r="P91" s="2">
        <v>0</v>
      </c>
      <c r="Q91" s="2">
        <v>0</v>
      </c>
      <c r="R91" s="2">
        <v>0</v>
      </c>
      <c r="S91" s="2">
        <v>0.6</v>
      </c>
      <c r="T91" s="2">
        <v>0</v>
      </c>
      <c r="U91" s="2">
        <v>0</v>
      </c>
      <c r="V91" s="2">
        <v>0</v>
      </c>
      <c r="W91" s="2">
        <v>0</v>
      </c>
      <c r="X91" s="2">
        <v>1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f t="shared" si="4"/>
        <v>40</v>
      </c>
      <c r="AO91" s="2">
        <f t="shared" si="3"/>
        <v>0</v>
      </c>
      <c r="AP91" s="9">
        <f t="shared" si="5"/>
        <v>60</v>
      </c>
      <c r="AQ91" s="2" t="s">
        <v>185</v>
      </c>
    </row>
    <row r="92" spans="1:43" x14ac:dyDescent="0.25">
      <c r="B92" s="2" t="s">
        <v>184</v>
      </c>
      <c r="C92" s="2" t="s">
        <v>57</v>
      </c>
      <c r="N92" s="2" t="s">
        <v>186</v>
      </c>
      <c r="S92" s="2" t="s">
        <v>123</v>
      </c>
      <c r="X92" s="2" t="s">
        <v>78</v>
      </c>
      <c r="AL92" s="2" t="s">
        <v>187</v>
      </c>
    </row>
    <row r="93" spans="1:43" x14ac:dyDescent="0.25">
      <c r="A93" s="4">
        <v>45774.92291666667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1</v>
      </c>
      <c r="L93" s="2">
        <v>1</v>
      </c>
      <c r="M93" s="2">
        <v>0</v>
      </c>
      <c r="N93" s="2">
        <v>1</v>
      </c>
      <c r="P93" s="2">
        <v>0.5</v>
      </c>
      <c r="Q93" s="2">
        <v>0</v>
      </c>
      <c r="R93" s="2">
        <v>0.4</v>
      </c>
      <c r="S93" s="2">
        <v>0.6</v>
      </c>
      <c r="T93" s="2">
        <v>0</v>
      </c>
      <c r="U93" s="2">
        <v>0</v>
      </c>
      <c r="V93" s="2">
        <v>1</v>
      </c>
      <c r="W93" s="2">
        <v>0</v>
      </c>
      <c r="X93" s="2">
        <v>0</v>
      </c>
      <c r="Y93" s="2">
        <v>0</v>
      </c>
      <c r="Z93" s="2">
        <v>0.25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f t="shared" si="4"/>
        <v>21.5</v>
      </c>
      <c r="AO93" s="2">
        <f t="shared" si="3"/>
        <v>0</v>
      </c>
      <c r="AP93" s="9">
        <f t="shared" si="5"/>
        <v>78.5</v>
      </c>
    </row>
    <row r="94" spans="1:43" x14ac:dyDescent="0.25">
      <c r="K94" s="2" t="s">
        <v>89</v>
      </c>
      <c r="L94" s="2" t="s">
        <v>188</v>
      </c>
      <c r="N94" s="2" t="s">
        <v>189</v>
      </c>
      <c r="P94" s="2" t="s">
        <v>178</v>
      </c>
      <c r="R94" s="2" t="s">
        <v>190</v>
      </c>
      <c r="S94" s="2" t="s">
        <v>123</v>
      </c>
      <c r="Z94" s="2" t="s">
        <v>191</v>
      </c>
    </row>
    <row r="95" spans="1:43" x14ac:dyDescent="0.25">
      <c r="A95" s="4">
        <v>45777.936111111114</v>
      </c>
      <c r="B95" s="2">
        <v>0</v>
      </c>
      <c r="C95" s="2">
        <v>3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0.2</v>
      </c>
      <c r="U95" s="2">
        <v>0</v>
      </c>
      <c r="V95" s="2">
        <v>1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1</v>
      </c>
      <c r="AK95" s="2">
        <v>0</v>
      </c>
      <c r="AL95" s="2">
        <v>0.6</v>
      </c>
      <c r="AM95" s="2">
        <v>0</v>
      </c>
      <c r="AN95" s="2">
        <f t="shared" si="4"/>
        <v>8</v>
      </c>
      <c r="AO95" s="2">
        <f t="shared" si="3"/>
        <v>8</v>
      </c>
      <c r="AP95" s="9">
        <f t="shared" si="5"/>
        <v>100</v>
      </c>
    </row>
    <row r="96" spans="1:43" x14ac:dyDescent="0.25">
      <c r="T96" s="2" t="s">
        <v>192</v>
      </c>
      <c r="AL96" s="2" t="s">
        <v>193</v>
      </c>
    </row>
    <row r="97" spans="1:43" x14ac:dyDescent="0.25">
      <c r="A97" s="4">
        <v>45774.394444444442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1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1.8</v>
      </c>
      <c r="AK97" s="2">
        <v>0</v>
      </c>
      <c r="AL97" s="2">
        <v>1</v>
      </c>
      <c r="AM97" s="2">
        <v>0</v>
      </c>
      <c r="AN97" s="2">
        <f t="shared" si="4"/>
        <v>1</v>
      </c>
      <c r="AO97" s="2">
        <f t="shared" si="3"/>
        <v>14</v>
      </c>
      <c r="AP97" s="9">
        <f t="shared" si="5"/>
        <v>113</v>
      </c>
    </row>
    <row r="98" spans="1:43" x14ac:dyDescent="0.25">
      <c r="AK98" s="2" t="s">
        <v>197</v>
      </c>
    </row>
    <row r="99" spans="1:43" x14ac:dyDescent="0.25">
      <c r="A99" s="4">
        <v>45777.89166666667</v>
      </c>
      <c r="B99" s="2">
        <v>0</v>
      </c>
      <c r="C99" s="2">
        <v>3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1</v>
      </c>
      <c r="K99" s="2">
        <v>0</v>
      </c>
      <c r="L99" s="2">
        <v>1</v>
      </c>
      <c r="M99" s="2">
        <v>0</v>
      </c>
      <c r="N99" s="2">
        <v>0</v>
      </c>
      <c r="O99" s="2">
        <v>0</v>
      </c>
      <c r="P99" s="2">
        <v>0.5</v>
      </c>
      <c r="Q99" s="2">
        <v>0</v>
      </c>
      <c r="R99" s="2">
        <v>1</v>
      </c>
      <c r="S99" s="2">
        <v>1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1</v>
      </c>
      <c r="AE99" s="2">
        <v>0</v>
      </c>
      <c r="AF99" s="2">
        <v>0</v>
      </c>
      <c r="AG99" s="2">
        <v>0.22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f t="shared" si="4"/>
        <v>27.98</v>
      </c>
      <c r="AO99" s="2">
        <f t="shared" ref="AO99:AO101" si="6">MIN(SUMPRODUCT($AJ$2:$AM$2, AJ99:AM99) + PRODUCT($M$2,M99), 20)</f>
        <v>0</v>
      </c>
      <c r="AP99" s="9">
        <f t="shared" si="5"/>
        <v>72.02</v>
      </c>
      <c r="AQ99" s="2" t="s">
        <v>198</v>
      </c>
    </row>
    <row r="100" spans="1:43" x14ac:dyDescent="0.25">
      <c r="J100" s="2" t="s">
        <v>199</v>
      </c>
      <c r="L100" s="2" t="s">
        <v>200</v>
      </c>
      <c r="P100" s="2" t="s">
        <v>201</v>
      </c>
      <c r="AD100" s="2" t="s">
        <v>202</v>
      </c>
      <c r="AG100" s="2" t="s">
        <v>203</v>
      </c>
    </row>
    <row r="101" spans="1:43" x14ac:dyDescent="0.25">
      <c r="A101" s="4">
        <v>45786.601388888892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1</v>
      </c>
      <c r="J101" s="2">
        <v>0</v>
      </c>
      <c r="K101" s="2">
        <v>1</v>
      </c>
      <c r="L101" s="2">
        <v>1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0.2</v>
      </c>
      <c r="U101" s="2">
        <v>0</v>
      </c>
      <c r="V101" s="2">
        <v>0</v>
      </c>
      <c r="W101" s="2">
        <v>0</v>
      </c>
      <c r="X101" s="2">
        <v>1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0.6</v>
      </c>
      <c r="AM101" s="2">
        <v>0</v>
      </c>
      <c r="AN101" s="2">
        <f t="shared" si="4"/>
        <v>9</v>
      </c>
      <c r="AO101" s="2">
        <f t="shared" si="6"/>
        <v>3</v>
      </c>
      <c r="AP101" s="9">
        <f t="shared" si="5"/>
        <v>94</v>
      </c>
      <c r="AQ101" s="2" t="s">
        <v>198</v>
      </c>
    </row>
    <row r="102" spans="1:43" x14ac:dyDescent="0.25">
      <c r="C102" s="2" t="s">
        <v>117</v>
      </c>
      <c r="I102" s="2" t="s">
        <v>158</v>
      </c>
      <c r="K102" s="2" t="s">
        <v>89</v>
      </c>
      <c r="L102" s="2" t="s">
        <v>204</v>
      </c>
      <c r="T102" s="2" t="s">
        <v>205</v>
      </c>
      <c r="X102" s="2" t="s">
        <v>78</v>
      </c>
      <c r="AL102" s="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ינון בן דוד</cp:lastModifiedBy>
  <dcterms:created xsi:type="dcterms:W3CDTF">2025-04-29T16:45:14Z</dcterms:created>
  <dcterms:modified xsi:type="dcterms:W3CDTF">2025-05-16T09:48:47Z</dcterms:modified>
</cp:coreProperties>
</file>